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5320" windowHeight="1210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V20" i="1"/>
  <c r="Q20"/>
  <c r="J20"/>
  <c r="Z20" s="1"/>
  <c r="C20"/>
  <c r="V19"/>
  <c r="Q19"/>
  <c r="J19"/>
  <c r="C19"/>
  <c r="Y18"/>
  <c r="X18"/>
  <c r="W18"/>
  <c r="U18"/>
  <c r="T18"/>
  <c r="S18"/>
  <c r="R18"/>
  <c r="Q18"/>
  <c r="P18"/>
  <c r="O18"/>
  <c r="N18"/>
  <c r="M18"/>
  <c r="L18"/>
  <c r="K18"/>
  <c r="I18"/>
  <c r="H18"/>
  <c r="G18"/>
  <c r="F18"/>
  <c r="E18"/>
  <c r="D18"/>
  <c r="C18"/>
  <c r="V17"/>
  <c r="V15" s="1"/>
  <c r="Q17"/>
  <c r="J17"/>
  <c r="C17"/>
  <c r="Z16"/>
  <c r="V16"/>
  <c r="Q16"/>
  <c r="J16"/>
  <c r="J15" s="1"/>
  <c r="C16"/>
  <c r="Y15"/>
  <c r="X15"/>
  <c r="W15"/>
  <c r="U15"/>
  <c r="T15"/>
  <c r="S15"/>
  <c r="R15"/>
  <c r="Q15"/>
  <c r="P15"/>
  <c r="O15"/>
  <c r="N15"/>
  <c r="M15"/>
  <c r="L15"/>
  <c r="K15"/>
  <c r="I15"/>
  <c r="H15"/>
  <c r="G15"/>
  <c r="F15"/>
  <c r="E15"/>
  <c r="D15"/>
  <c r="C15"/>
  <c r="Q14"/>
  <c r="J14"/>
  <c r="Z14" s="1"/>
  <c r="C14"/>
  <c r="Q13"/>
  <c r="J13"/>
  <c r="Z13" s="1"/>
  <c r="C13"/>
  <c r="Y12"/>
  <c r="X12"/>
  <c r="W12"/>
  <c r="V12"/>
  <c r="U12"/>
  <c r="T12"/>
  <c r="S12"/>
  <c r="R12"/>
  <c r="Q12"/>
  <c r="P12"/>
  <c r="O12"/>
  <c r="N12"/>
  <c r="M12"/>
  <c r="L12"/>
  <c r="K12"/>
  <c r="I12"/>
  <c r="H12"/>
  <c r="G12"/>
  <c r="F12"/>
  <c r="E12"/>
  <c r="D12"/>
  <c r="C12"/>
  <c r="V11"/>
  <c r="Q11"/>
  <c r="J11"/>
  <c r="Z11" s="1"/>
  <c r="C11"/>
  <c r="V10"/>
  <c r="Q10"/>
  <c r="J10"/>
  <c r="C10"/>
  <c r="Y9"/>
  <c r="X9"/>
  <c r="W9"/>
  <c r="V9"/>
  <c r="U9"/>
  <c r="T9"/>
  <c r="S9"/>
  <c r="R9"/>
  <c r="Q9"/>
  <c r="P9"/>
  <c r="O9"/>
  <c r="N9"/>
  <c r="M9"/>
  <c r="L9"/>
  <c r="K9"/>
  <c r="I9"/>
  <c r="H9"/>
  <c r="G9"/>
  <c r="F9"/>
  <c r="E9"/>
  <c r="D9"/>
  <c r="C9"/>
  <c r="Y8"/>
  <c r="U8"/>
  <c r="R8"/>
  <c r="Q8"/>
  <c r="N8"/>
  <c r="M8"/>
  <c r="I8"/>
  <c r="F8"/>
  <c r="E8"/>
  <c r="Z19" l="1"/>
  <c r="Z18" s="1"/>
  <c r="V18"/>
  <c r="Z10"/>
  <c r="Z9" s="1"/>
  <c r="D8"/>
  <c r="H8"/>
  <c r="K8"/>
  <c r="O8"/>
  <c r="S8"/>
  <c r="W8"/>
  <c r="V8"/>
  <c r="C8"/>
  <c r="G8"/>
  <c r="L8"/>
  <c r="P8"/>
  <c r="T8"/>
  <c r="X8"/>
  <c r="Z12"/>
  <c r="Z8" s="1"/>
  <c r="J9"/>
  <c r="Z17"/>
  <c r="Z15" s="1"/>
  <c r="J18"/>
  <c r="J12"/>
  <c r="J8" l="1"/>
</calcChain>
</file>

<file path=xl/sharedStrings.xml><?xml version="1.0" encoding="utf-8"?>
<sst xmlns="http://schemas.openxmlformats.org/spreadsheetml/2006/main" count="80" uniqueCount="57">
  <si>
    <t>单位：人、万元</t>
    <phoneticPr fontId="3" type="noConversion"/>
  </si>
  <si>
    <t>市、区名称</t>
    <phoneticPr fontId="3" type="noConversion"/>
  </si>
  <si>
    <t>学年</t>
    <phoneticPr fontId="3" type="noConversion"/>
  </si>
  <si>
    <t>22个生态镇发放生活费补助市建档立卡学生人数
（人次）</t>
    <phoneticPr fontId="3" type="noConversion"/>
  </si>
  <si>
    <t>发放生活费市财政补助资金金额</t>
    <phoneticPr fontId="3" type="noConversion"/>
  </si>
  <si>
    <t>22个生态镇免学费学生人数
（人次）</t>
    <phoneticPr fontId="3" type="noConversion"/>
  </si>
  <si>
    <t>免学费市财政补助资金金额</t>
    <phoneticPr fontId="3" type="noConversion"/>
  </si>
  <si>
    <t>市财政补助资金合计</t>
    <phoneticPr fontId="3" type="noConversion"/>
  </si>
  <si>
    <t>小计</t>
    <phoneticPr fontId="3" type="noConversion"/>
  </si>
  <si>
    <t>其中：</t>
    <phoneticPr fontId="3" type="noConversion"/>
  </si>
  <si>
    <t>普通
高中</t>
    <phoneticPr fontId="3" type="noConversion"/>
  </si>
  <si>
    <t>高职</t>
    <phoneticPr fontId="3" type="noConversion"/>
  </si>
  <si>
    <t>广播电视大学</t>
    <phoneticPr fontId="3" type="noConversion"/>
  </si>
  <si>
    <t>小学</t>
    <phoneticPr fontId="3" type="noConversion"/>
  </si>
  <si>
    <t>初中</t>
    <phoneticPr fontId="3" type="noConversion"/>
  </si>
  <si>
    <t>中职</t>
    <phoneticPr fontId="3" type="noConversion"/>
  </si>
  <si>
    <t>普通高中</t>
    <phoneticPr fontId="3" type="noConversion"/>
  </si>
  <si>
    <t>市建档立卡</t>
    <phoneticPr fontId="3" type="noConversion"/>
  </si>
  <si>
    <t>残疾</t>
    <phoneticPr fontId="3" type="noConversion"/>
  </si>
  <si>
    <t>A</t>
    <phoneticPr fontId="3" type="noConversion"/>
  </si>
  <si>
    <t>B</t>
    <phoneticPr fontId="3" type="noConversion"/>
  </si>
  <si>
    <t>C=D+E+F+G+H+I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</si>
  <si>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</si>
  <si>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</si>
  <si>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</si>
  <si>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</si>
  <si>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</si>
  <si>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</si>
  <si>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J=K+L+M+N+O+P</t>
    <phoneticPr fontId="3" type="noConversion"/>
  </si>
  <si>
    <t>K</t>
    <phoneticPr fontId="3" type="noConversion"/>
  </si>
  <si>
    <t>L</t>
    <phoneticPr fontId="3" type="noConversion"/>
  </si>
  <si>
    <t>M</t>
    <phoneticPr fontId="3" type="noConversion"/>
  </si>
  <si>
    <t>N</t>
    <phoneticPr fontId="3" type="noConversion"/>
  </si>
  <si>
    <t>O</t>
    <phoneticPr fontId="3" type="noConversion"/>
  </si>
  <si>
    <t>P</t>
    <phoneticPr fontId="3" type="noConversion"/>
  </si>
  <si>
    <t>Q=R+S</t>
    <phoneticPr fontId="3" type="noConversion"/>
  </si>
  <si>
    <t>R</t>
    <phoneticPr fontId="3" type="noConversion"/>
  </si>
  <si>
    <t>S</t>
    <phoneticPr fontId="3" type="noConversion"/>
  </si>
  <si>
    <t>T</t>
    <phoneticPr fontId="3" type="noConversion"/>
  </si>
  <si>
    <t>U</t>
    <phoneticPr fontId="3" type="noConversion"/>
  </si>
  <si>
    <t>V=W+X+Y</t>
    <phoneticPr fontId="3" type="noConversion"/>
  </si>
  <si>
    <t>W</t>
    <phoneticPr fontId="3" type="noConversion"/>
  </si>
  <si>
    <t>X</t>
    <phoneticPr fontId="3" type="noConversion"/>
  </si>
  <si>
    <t>Y</t>
    <phoneticPr fontId="3" type="noConversion"/>
  </si>
  <si>
    <t>Z=J+V</t>
    <phoneticPr fontId="3" type="noConversion"/>
  </si>
  <si>
    <t>合计</t>
    <phoneticPr fontId="3" type="noConversion"/>
  </si>
  <si>
    <t>台山市</t>
    <phoneticPr fontId="3" type="noConversion"/>
  </si>
  <si>
    <r>
      <t>2016-2017</t>
    </r>
    <r>
      <rPr>
        <sz val="11"/>
        <rFont val="宋体"/>
        <family val="3"/>
        <charset val="134"/>
      </rPr>
      <t>学年</t>
    </r>
    <phoneticPr fontId="3" type="noConversion"/>
  </si>
  <si>
    <r>
      <t>2017-2018</t>
    </r>
    <r>
      <rPr>
        <sz val="11"/>
        <rFont val="宋体"/>
        <family val="3"/>
        <charset val="134"/>
      </rPr>
      <t>学年</t>
    </r>
    <phoneticPr fontId="3" type="noConversion"/>
  </si>
  <si>
    <t>开平市</t>
  </si>
  <si>
    <t>小计</t>
    <phoneticPr fontId="3" type="noConversion"/>
  </si>
  <si>
    <t>鹤山市</t>
    <phoneticPr fontId="3" type="noConversion"/>
  </si>
  <si>
    <t>恩平市</t>
    <phoneticPr fontId="3" type="noConversion"/>
  </si>
  <si>
    <r>
      <t>2</t>
    </r>
    <r>
      <rPr>
        <sz val="11"/>
        <rFont val="Times New Roman"/>
        <family val="1"/>
      </rPr>
      <t>016-2017</t>
    </r>
    <r>
      <rPr>
        <sz val="11"/>
        <rFont val="宋体"/>
        <family val="3"/>
        <charset val="134"/>
      </rPr>
      <t>学年</t>
    </r>
    <phoneticPr fontId="3" type="noConversion"/>
  </si>
  <si>
    <r>
      <t>2</t>
    </r>
    <r>
      <rPr>
        <sz val="11"/>
        <rFont val="Times New Roman"/>
        <family val="1"/>
      </rPr>
      <t>017-2018</t>
    </r>
    <r>
      <rPr>
        <sz val="11"/>
        <rFont val="宋体"/>
        <family val="3"/>
        <charset val="134"/>
      </rPr>
      <t>学年</t>
    </r>
    <phoneticPr fontId="3" type="noConversion"/>
  </si>
  <si>
    <t>附件2</t>
    <phoneticPr fontId="3" type="noConversion"/>
  </si>
  <si>
    <t>清算2016—2017学年和2017—2018学年江门市22个生态镇建档立卡学生市补助资金明细表</t>
    <phoneticPr fontId="3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</si>
</sst>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  <font>
      <sz val="10"/>
      <name val="方正小标宋简体"/>
      <family val="4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13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tabSelected="1" workbookViewId="0">
      <selection activeCell="B18" sqref="A18:XFD20"/>
    </sheetView>
  </sheetViews>
  <sheetFormatPr defaultRowHeight="14.25"/>
  <cols>
    <col min="1" max="1" width="9" style="26" customWidth="1"/>
    <col min="2" max="2" width="14.125" style="26" customWidth="1"/>
    <col min="3" max="3" width="6.625" style="3" customWidth="1"/>
    <col min="4" max="9" width="6.625" customWidth="1"/>
    <col min="10" max="10" width="11.25" style="3" customWidth="1"/>
    <col min="11" max="16" width="8.625" customWidth="1"/>
    <col min="17" max="21" width="6.625" customWidth="1"/>
    <col min="22" max="22" width="9.75" style="3" customWidth="1"/>
    <col min="23" max="24" width="8.625" customWidth="1"/>
    <col min="26" max="26" width="10.625" customWidth="1"/>
    <col min="27" max="27" width="12.75" customWidth="1"/>
  </cols>
  <sheetData>
    <row r="1" spans="1:26" ht="21.75" customHeight="1">
      <c r="A1" s="1" t="s">
        <v>55</v>
      </c>
      <c r="B1" s="2"/>
      <c r="K1" s="4"/>
      <c r="L1" s="4"/>
    </row>
    <row r="2" spans="1:26" ht="24.75" customHeight="1">
      <c r="A2" s="41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Z3" s="6" t="s">
        <v>0</v>
      </c>
    </row>
    <row r="4" spans="1:26" ht="32.25" customHeight="1">
      <c r="A4" s="40" t="s">
        <v>1</v>
      </c>
      <c r="B4" s="27" t="s">
        <v>2</v>
      </c>
      <c r="C4" s="31" t="s">
        <v>3</v>
      </c>
      <c r="D4" s="32"/>
      <c r="E4" s="32"/>
      <c r="F4" s="32"/>
      <c r="G4" s="32"/>
      <c r="H4" s="32"/>
      <c r="I4" s="33"/>
      <c r="J4" s="42" t="s">
        <v>4</v>
      </c>
      <c r="K4" s="43"/>
      <c r="L4" s="43"/>
      <c r="M4" s="43"/>
      <c r="N4" s="43"/>
      <c r="O4" s="43"/>
      <c r="P4" s="43"/>
      <c r="Q4" s="31" t="s">
        <v>5</v>
      </c>
      <c r="R4" s="32"/>
      <c r="S4" s="32"/>
      <c r="T4" s="32"/>
      <c r="U4" s="33"/>
      <c r="V4" s="42" t="s">
        <v>6</v>
      </c>
      <c r="W4" s="43"/>
      <c r="X4" s="43"/>
      <c r="Y4" s="44"/>
      <c r="Z4" s="40" t="s">
        <v>7</v>
      </c>
    </row>
    <row r="5" spans="1:26" ht="24.95" customHeight="1">
      <c r="A5" s="40"/>
      <c r="B5" s="28"/>
      <c r="C5" s="27" t="s">
        <v>8</v>
      </c>
      <c r="D5" s="31" t="s">
        <v>9</v>
      </c>
      <c r="E5" s="32"/>
      <c r="F5" s="32"/>
      <c r="G5" s="32"/>
      <c r="H5" s="32"/>
      <c r="I5" s="33"/>
      <c r="J5" s="39" t="s">
        <v>8</v>
      </c>
      <c r="K5" s="40" t="s">
        <v>9</v>
      </c>
      <c r="L5" s="40"/>
      <c r="M5" s="40"/>
      <c r="N5" s="40"/>
      <c r="O5" s="40"/>
      <c r="P5" s="40"/>
      <c r="Q5" s="27" t="s">
        <v>10</v>
      </c>
      <c r="R5" s="31" t="s">
        <v>9</v>
      </c>
      <c r="S5" s="33"/>
      <c r="T5" s="27" t="s">
        <v>11</v>
      </c>
      <c r="U5" s="27" t="s">
        <v>12</v>
      </c>
      <c r="V5" s="30" t="s">
        <v>8</v>
      </c>
      <c r="W5" s="31" t="s">
        <v>9</v>
      </c>
      <c r="X5" s="32"/>
      <c r="Y5" s="33"/>
      <c r="Z5" s="40"/>
    </row>
    <row r="6" spans="1:26" ht="41.25" customHeight="1">
      <c r="A6" s="40"/>
      <c r="B6" s="29"/>
      <c r="C6" s="29"/>
      <c r="D6" s="7" t="s">
        <v>13</v>
      </c>
      <c r="E6" s="7" t="s">
        <v>14</v>
      </c>
      <c r="F6" s="7" t="s">
        <v>10</v>
      </c>
      <c r="G6" s="7" t="s">
        <v>15</v>
      </c>
      <c r="H6" s="8" t="s">
        <v>11</v>
      </c>
      <c r="I6" s="8" t="s">
        <v>12</v>
      </c>
      <c r="J6" s="39"/>
      <c r="K6" s="7" t="s">
        <v>13</v>
      </c>
      <c r="L6" s="7" t="s">
        <v>14</v>
      </c>
      <c r="M6" s="7" t="s">
        <v>16</v>
      </c>
      <c r="N6" s="7" t="s">
        <v>15</v>
      </c>
      <c r="O6" s="7" t="s">
        <v>11</v>
      </c>
      <c r="P6" s="7" t="s">
        <v>12</v>
      </c>
      <c r="Q6" s="29"/>
      <c r="R6" s="7" t="s">
        <v>17</v>
      </c>
      <c r="S6" s="7" t="s">
        <v>18</v>
      </c>
      <c r="T6" s="29"/>
      <c r="U6" s="29"/>
      <c r="V6" s="30"/>
      <c r="W6" s="7" t="s">
        <v>16</v>
      </c>
      <c r="X6" s="7" t="s">
        <v>11</v>
      </c>
      <c r="Y6" s="7" t="s">
        <v>12</v>
      </c>
      <c r="Z6" s="40"/>
    </row>
    <row r="7" spans="1:26" s="13" customFormat="1" ht="48" customHeight="1">
      <c r="A7" s="9" t="s">
        <v>19</v>
      </c>
      <c r="B7" s="9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25</v>
      </c>
      <c r="H7" s="10" t="s">
        <v>26</v>
      </c>
      <c r="I7" s="11" t="s">
        <v>27</v>
      </c>
      <c r="J7" s="9" t="s">
        <v>28</v>
      </c>
      <c r="K7" s="9" t="s">
        <v>29</v>
      </c>
      <c r="L7" s="9" t="s">
        <v>30</v>
      </c>
      <c r="M7" s="9" t="s">
        <v>31</v>
      </c>
      <c r="N7" s="9" t="s">
        <v>32</v>
      </c>
      <c r="O7" s="9" t="s">
        <v>33</v>
      </c>
      <c r="P7" s="9" t="s">
        <v>34</v>
      </c>
      <c r="Q7" s="9" t="s">
        <v>35</v>
      </c>
      <c r="R7" s="9" t="s">
        <v>36</v>
      </c>
      <c r="S7" s="9" t="s">
        <v>37</v>
      </c>
      <c r="T7" s="9" t="s">
        <v>38</v>
      </c>
      <c r="U7" s="9" t="s">
        <v>39</v>
      </c>
      <c r="V7" s="9" t="s">
        <v>40</v>
      </c>
      <c r="W7" s="9" t="s">
        <v>41</v>
      </c>
      <c r="X7" s="9" t="s">
        <v>42</v>
      </c>
      <c r="Y7" s="12" t="s">
        <v>43</v>
      </c>
      <c r="Z7" s="12" t="s">
        <v>44</v>
      </c>
    </row>
    <row r="8" spans="1:26" s="15" customFormat="1" ht="24.95" hidden="1" customHeight="1">
      <c r="A8" s="34" t="s">
        <v>45</v>
      </c>
      <c r="B8" s="35"/>
      <c r="C8" s="14">
        <f>SUM(C9+C12+C15+C18)</f>
        <v>4098</v>
      </c>
      <c r="D8" s="14">
        <f t="shared" ref="D8:Z8" si="0">SUM(D9+D12+D15+D18)</f>
        <v>1581</v>
      </c>
      <c r="E8" s="14">
        <f t="shared" si="0"/>
        <v>1224</v>
      </c>
      <c r="F8" s="14">
        <f t="shared" si="0"/>
        <v>504</v>
      </c>
      <c r="G8" s="14">
        <f t="shared" si="0"/>
        <v>695</v>
      </c>
      <c r="H8" s="14">
        <f t="shared" si="0"/>
        <v>94</v>
      </c>
      <c r="I8" s="14">
        <f t="shared" si="0"/>
        <v>2</v>
      </c>
      <c r="J8" s="14">
        <f t="shared" si="0"/>
        <v>555.09654999999998</v>
      </c>
      <c r="K8" s="14">
        <f t="shared" si="0"/>
        <v>212.57634999999999</v>
      </c>
      <c r="L8" s="14">
        <f t="shared" si="0"/>
        <v>141.53020000000001</v>
      </c>
      <c r="M8" s="14">
        <f t="shared" si="0"/>
        <v>64.66</v>
      </c>
      <c r="N8" s="14">
        <f t="shared" si="0"/>
        <v>103.33000000000001</v>
      </c>
      <c r="O8" s="14">
        <f t="shared" si="0"/>
        <v>32.299999999999997</v>
      </c>
      <c r="P8" s="14">
        <f t="shared" si="0"/>
        <v>0.7</v>
      </c>
      <c r="Q8" s="14">
        <f t="shared" si="0"/>
        <v>381</v>
      </c>
      <c r="R8" s="14">
        <f t="shared" si="0"/>
        <v>374</v>
      </c>
      <c r="S8" s="14">
        <f t="shared" si="0"/>
        <v>7</v>
      </c>
      <c r="T8" s="14">
        <f t="shared" si="0"/>
        <v>53</v>
      </c>
      <c r="U8" s="14">
        <f t="shared" si="0"/>
        <v>2</v>
      </c>
      <c r="V8" s="14">
        <f t="shared" si="0"/>
        <v>31.1875</v>
      </c>
      <c r="W8" s="14">
        <f t="shared" si="0"/>
        <v>17.4375</v>
      </c>
      <c r="X8" s="14">
        <f t="shared" si="0"/>
        <v>13.25</v>
      </c>
      <c r="Y8" s="14">
        <f t="shared" si="0"/>
        <v>0.5</v>
      </c>
      <c r="Z8" s="14">
        <f t="shared" si="0"/>
        <v>586.28404999999998</v>
      </c>
    </row>
    <row r="9" spans="1:26" s="18" customFormat="1" ht="24.95" hidden="1" customHeight="1">
      <c r="A9" s="36" t="s">
        <v>46</v>
      </c>
      <c r="B9" s="16" t="s">
        <v>8</v>
      </c>
      <c r="C9" s="17">
        <f>SUM(C10:C11)</f>
        <v>1505</v>
      </c>
      <c r="D9" s="17">
        <f t="shared" ref="D9:Z9" si="1">SUM(D10:D11)</f>
        <v>593</v>
      </c>
      <c r="E9" s="17">
        <f t="shared" si="1"/>
        <v>436</v>
      </c>
      <c r="F9" s="17">
        <f t="shared" si="1"/>
        <v>186</v>
      </c>
      <c r="G9" s="17">
        <f t="shared" si="1"/>
        <v>281</v>
      </c>
      <c r="H9" s="17">
        <f t="shared" si="1"/>
        <v>9</v>
      </c>
      <c r="I9" s="17">
        <f t="shared" si="1"/>
        <v>2</v>
      </c>
      <c r="J9" s="17">
        <f t="shared" si="1"/>
        <v>203.26395000000002</v>
      </c>
      <c r="K9" s="17">
        <f t="shared" si="1"/>
        <v>80.282499999999999</v>
      </c>
      <c r="L9" s="17">
        <f t="shared" si="1"/>
        <v>51.566450000000003</v>
      </c>
      <c r="M9" s="17">
        <f t="shared" si="1"/>
        <v>25.414999999999999</v>
      </c>
      <c r="N9" s="17">
        <f t="shared" si="1"/>
        <v>42.150000000000006</v>
      </c>
      <c r="O9" s="17">
        <f t="shared" si="1"/>
        <v>3.15</v>
      </c>
      <c r="P9" s="17">
        <f t="shared" si="1"/>
        <v>0.7</v>
      </c>
      <c r="Q9" s="17">
        <f t="shared" si="1"/>
        <v>186</v>
      </c>
      <c r="R9" s="17">
        <f t="shared" si="1"/>
        <v>186</v>
      </c>
      <c r="S9" s="17">
        <f t="shared" si="1"/>
        <v>0</v>
      </c>
      <c r="T9" s="17">
        <f t="shared" si="1"/>
        <v>9</v>
      </c>
      <c r="U9" s="17">
        <f t="shared" si="1"/>
        <v>2</v>
      </c>
      <c r="V9" s="17">
        <f t="shared" si="1"/>
        <v>10.75</v>
      </c>
      <c r="W9" s="17">
        <f t="shared" si="1"/>
        <v>8</v>
      </c>
      <c r="X9" s="17">
        <f t="shared" si="1"/>
        <v>2.25</v>
      </c>
      <c r="Y9" s="17">
        <f t="shared" si="1"/>
        <v>0.5</v>
      </c>
      <c r="Z9" s="17">
        <f t="shared" si="1"/>
        <v>214.01395000000002</v>
      </c>
    </row>
    <row r="10" spans="1:26" s="18" customFormat="1" ht="24.95" hidden="1" customHeight="1">
      <c r="A10" s="37"/>
      <c r="B10" s="19" t="s">
        <v>47</v>
      </c>
      <c r="C10" s="20">
        <f>SUM(D10:H10)</f>
        <v>785</v>
      </c>
      <c r="D10" s="21">
        <v>317</v>
      </c>
      <c r="E10" s="21">
        <v>232</v>
      </c>
      <c r="F10" s="21">
        <v>99</v>
      </c>
      <c r="G10" s="21">
        <v>132</v>
      </c>
      <c r="H10" s="21">
        <v>5</v>
      </c>
      <c r="I10" s="21">
        <v>0</v>
      </c>
      <c r="J10" s="20">
        <f>SUM(K10:P10)</f>
        <v>107.63895000000001</v>
      </c>
      <c r="K10" s="20">
        <v>43.3825</v>
      </c>
      <c r="L10" s="20">
        <v>28.666450000000001</v>
      </c>
      <c r="M10" s="20">
        <v>14.04</v>
      </c>
      <c r="N10" s="20">
        <v>19.8</v>
      </c>
      <c r="O10" s="20">
        <v>1.75</v>
      </c>
      <c r="P10" s="20">
        <v>0</v>
      </c>
      <c r="Q10" s="20">
        <f>SUM(R10:S10)</f>
        <v>99</v>
      </c>
      <c r="R10" s="20">
        <v>99</v>
      </c>
      <c r="S10" s="20">
        <v>0</v>
      </c>
      <c r="T10" s="20">
        <v>5</v>
      </c>
      <c r="U10" s="20">
        <v>0</v>
      </c>
      <c r="V10" s="20">
        <f>SUM(W10:Y10)</f>
        <v>6.125</v>
      </c>
      <c r="W10" s="20">
        <v>4.875</v>
      </c>
      <c r="X10" s="20">
        <v>1.25</v>
      </c>
      <c r="Y10" s="20">
        <v>0</v>
      </c>
      <c r="Z10" s="22">
        <f>SUM(J10+V10)</f>
        <v>113.76395000000001</v>
      </c>
    </row>
    <row r="11" spans="1:26" s="18" customFormat="1" ht="24.95" hidden="1" customHeight="1">
      <c r="A11" s="38"/>
      <c r="B11" s="19" t="s">
        <v>48</v>
      </c>
      <c r="C11" s="20">
        <f>SUM(D11:H11)</f>
        <v>720</v>
      </c>
      <c r="D11" s="21">
        <v>276</v>
      </c>
      <c r="E11" s="21">
        <v>204</v>
      </c>
      <c r="F11" s="21">
        <v>87</v>
      </c>
      <c r="G11" s="21">
        <v>149</v>
      </c>
      <c r="H11" s="21">
        <v>4</v>
      </c>
      <c r="I11" s="21">
        <v>2</v>
      </c>
      <c r="J11" s="20">
        <f t="shared" ref="J11:J20" si="2">SUM(K11:P11)</f>
        <v>95.625000000000014</v>
      </c>
      <c r="K11" s="20">
        <v>36.9</v>
      </c>
      <c r="L11" s="20">
        <v>22.9</v>
      </c>
      <c r="M11" s="20">
        <v>11.375</v>
      </c>
      <c r="N11" s="20">
        <v>22.35</v>
      </c>
      <c r="O11" s="20">
        <v>1.4</v>
      </c>
      <c r="P11" s="20">
        <v>0.7</v>
      </c>
      <c r="Q11" s="20">
        <f t="shared" ref="Q11:Q20" si="3">SUM(R11:S11)</f>
        <v>87</v>
      </c>
      <c r="R11" s="20">
        <v>87</v>
      </c>
      <c r="S11" s="20">
        <v>0</v>
      </c>
      <c r="T11" s="20">
        <v>4</v>
      </c>
      <c r="U11" s="20">
        <v>2</v>
      </c>
      <c r="V11" s="20">
        <f t="shared" ref="V11:V20" si="4">SUM(W11:Y11)</f>
        <v>4.625</v>
      </c>
      <c r="W11" s="20">
        <v>3.125</v>
      </c>
      <c r="X11" s="20">
        <v>1</v>
      </c>
      <c r="Y11" s="20">
        <v>0.5</v>
      </c>
      <c r="Z11" s="22">
        <f>SUM(J11+V11)</f>
        <v>100.25000000000001</v>
      </c>
    </row>
    <row r="12" spans="1:26" s="3" customFormat="1" ht="24.95" hidden="1" customHeight="1">
      <c r="A12" s="27" t="s">
        <v>49</v>
      </c>
      <c r="B12" s="16" t="s">
        <v>50</v>
      </c>
      <c r="C12" s="23">
        <f>SUM(C13:C14)</f>
        <v>904</v>
      </c>
      <c r="D12" s="23">
        <f t="shared" ref="D12:Z12" si="5">SUM(D13:D14)</f>
        <v>340</v>
      </c>
      <c r="E12" s="23">
        <f t="shared" si="5"/>
        <v>245</v>
      </c>
      <c r="F12" s="23">
        <f t="shared" si="5"/>
        <v>122</v>
      </c>
      <c r="G12" s="23">
        <f t="shared" si="5"/>
        <v>154</v>
      </c>
      <c r="H12" s="23">
        <f t="shared" si="5"/>
        <v>43</v>
      </c>
      <c r="I12" s="23">
        <f t="shared" si="5"/>
        <v>0</v>
      </c>
      <c r="J12" s="23">
        <f t="shared" si="5"/>
        <v>126.56</v>
      </c>
      <c r="K12" s="23">
        <f t="shared" si="5"/>
        <v>45.519999999999996</v>
      </c>
      <c r="L12" s="23">
        <f t="shared" si="5"/>
        <v>30.12</v>
      </c>
      <c r="M12" s="23">
        <f t="shared" si="5"/>
        <v>14.29</v>
      </c>
      <c r="N12" s="23">
        <f t="shared" si="5"/>
        <v>22.18</v>
      </c>
      <c r="O12" s="23">
        <f t="shared" si="5"/>
        <v>14.45</v>
      </c>
      <c r="P12" s="23">
        <f t="shared" si="5"/>
        <v>0</v>
      </c>
      <c r="Q12" s="23">
        <f t="shared" si="5"/>
        <v>34</v>
      </c>
      <c r="R12" s="23">
        <f t="shared" si="5"/>
        <v>34</v>
      </c>
      <c r="S12" s="23">
        <f t="shared" si="5"/>
        <v>0</v>
      </c>
      <c r="T12" s="23">
        <f t="shared" si="5"/>
        <v>27</v>
      </c>
      <c r="U12" s="23">
        <f>SUM(U13:U14)</f>
        <v>0</v>
      </c>
      <c r="V12" s="23">
        <f t="shared" si="5"/>
        <v>9.75</v>
      </c>
      <c r="W12" s="23">
        <f t="shared" si="5"/>
        <v>3</v>
      </c>
      <c r="X12" s="23">
        <f t="shared" si="5"/>
        <v>6.75</v>
      </c>
      <c r="Y12" s="23">
        <f t="shared" si="5"/>
        <v>0</v>
      </c>
      <c r="Z12" s="23">
        <f t="shared" si="5"/>
        <v>136.31</v>
      </c>
    </row>
    <row r="13" spans="1:26" s="3" customFormat="1" ht="24.95" hidden="1" customHeight="1">
      <c r="A13" s="28"/>
      <c r="B13" s="19" t="s">
        <v>47</v>
      </c>
      <c r="C13" s="20">
        <f t="shared" ref="C13:C20" si="6">SUM(D13:H13)</f>
        <v>436</v>
      </c>
      <c r="D13" s="21">
        <v>175</v>
      </c>
      <c r="E13" s="21">
        <v>112</v>
      </c>
      <c r="F13" s="21">
        <v>61</v>
      </c>
      <c r="G13" s="21">
        <v>71</v>
      </c>
      <c r="H13" s="21">
        <v>17</v>
      </c>
      <c r="I13" s="21">
        <v>0</v>
      </c>
      <c r="J13" s="20">
        <f>SUM(K13:P13)</f>
        <v>60.09</v>
      </c>
      <c r="K13" s="24">
        <v>23.54</v>
      </c>
      <c r="L13" s="24">
        <v>14.22</v>
      </c>
      <c r="M13" s="24">
        <v>6.91</v>
      </c>
      <c r="N13" s="24">
        <v>9.9</v>
      </c>
      <c r="O13" s="24">
        <v>5.52</v>
      </c>
      <c r="P13" s="24">
        <v>0</v>
      </c>
      <c r="Q13" s="20">
        <f t="shared" si="3"/>
        <v>19</v>
      </c>
      <c r="R13" s="24">
        <v>19</v>
      </c>
      <c r="S13" s="24">
        <v>0</v>
      </c>
      <c r="T13" s="24">
        <v>9</v>
      </c>
      <c r="U13" s="24">
        <v>0</v>
      </c>
      <c r="V13" s="20">
        <v>3.5</v>
      </c>
      <c r="W13" s="24">
        <v>1.25</v>
      </c>
      <c r="X13" s="24">
        <v>2.25</v>
      </c>
      <c r="Y13" s="24">
        <v>0</v>
      </c>
      <c r="Z13" s="22">
        <f>SUM(J13+V13)</f>
        <v>63.59</v>
      </c>
    </row>
    <row r="14" spans="1:26" s="3" customFormat="1" ht="24.95" hidden="1" customHeight="1">
      <c r="A14" s="29"/>
      <c r="B14" s="19" t="s">
        <v>48</v>
      </c>
      <c r="C14" s="20">
        <f t="shared" si="6"/>
        <v>468</v>
      </c>
      <c r="D14" s="21">
        <v>165</v>
      </c>
      <c r="E14" s="21">
        <v>133</v>
      </c>
      <c r="F14" s="21">
        <v>61</v>
      </c>
      <c r="G14" s="21">
        <v>83</v>
      </c>
      <c r="H14" s="21">
        <v>26</v>
      </c>
      <c r="I14" s="21">
        <v>0</v>
      </c>
      <c r="J14" s="20">
        <f>SUM(K14:P14)</f>
        <v>66.47</v>
      </c>
      <c r="K14" s="24">
        <v>21.98</v>
      </c>
      <c r="L14" s="24">
        <v>15.9</v>
      </c>
      <c r="M14" s="24">
        <v>7.38</v>
      </c>
      <c r="N14" s="24">
        <v>12.28</v>
      </c>
      <c r="O14" s="24">
        <v>8.93</v>
      </c>
      <c r="P14" s="24">
        <v>0</v>
      </c>
      <c r="Q14" s="20">
        <f t="shared" si="3"/>
        <v>15</v>
      </c>
      <c r="R14" s="24">
        <v>15</v>
      </c>
      <c r="S14" s="24">
        <v>0</v>
      </c>
      <c r="T14" s="24">
        <v>18</v>
      </c>
      <c r="U14" s="24">
        <v>0</v>
      </c>
      <c r="V14" s="20">
        <v>6.25</v>
      </c>
      <c r="W14" s="24">
        <v>1.75</v>
      </c>
      <c r="X14" s="24">
        <v>4.5</v>
      </c>
      <c r="Y14" s="24">
        <v>0</v>
      </c>
      <c r="Z14" s="22">
        <f>SUM(J14+V14)</f>
        <v>72.72</v>
      </c>
    </row>
    <row r="15" spans="1:26" s="3" customFormat="1" ht="24.95" customHeight="1">
      <c r="A15" s="27" t="s">
        <v>51</v>
      </c>
      <c r="B15" s="16" t="s">
        <v>50</v>
      </c>
      <c r="C15" s="23">
        <f>SUM(C16:C17)</f>
        <v>617</v>
      </c>
      <c r="D15" s="23">
        <f t="shared" ref="D15:Z15" si="7">SUM(D16:D17)</f>
        <v>178</v>
      </c>
      <c r="E15" s="23">
        <f t="shared" si="7"/>
        <v>193</v>
      </c>
      <c r="F15" s="23">
        <f t="shared" si="7"/>
        <v>58</v>
      </c>
      <c r="G15" s="23">
        <f t="shared" si="7"/>
        <v>146</v>
      </c>
      <c r="H15" s="23">
        <f t="shared" si="7"/>
        <v>42</v>
      </c>
      <c r="I15" s="23">
        <f t="shared" si="7"/>
        <v>0</v>
      </c>
      <c r="J15" s="23">
        <f t="shared" si="7"/>
        <v>92.397600000000011</v>
      </c>
      <c r="K15" s="23">
        <f t="shared" si="7"/>
        <v>24.988849999999999</v>
      </c>
      <c r="L15" s="23">
        <f t="shared" si="7"/>
        <v>23.103749999999998</v>
      </c>
      <c r="M15" s="23">
        <f t="shared" si="7"/>
        <v>7.7050000000000001</v>
      </c>
      <c r="N15" s="23">
        <f t="shared" si="7"/>
        <v>21.9</v>
      </c>
      <c r="O15" s="23">
        <f t="shared" si="7"/>
        <v>14.7</v>
      </c>
      <c r="P15" s="23">
        <f t="shared" si="7"/>
        <v>0</v>
      </c>
      <c r="Q15" s="23">
        <f t="shared" si="7"/>
        <v>16</v>
      </c>
      <c r="R15" s="23">
        <f t="shared" si="7"/>
        <v>16</v>
      </c>
      <c r="S15" s="23">
        <f t="shared" si="7"/>
        <v>0</v>
      </c>
      <c r="T15" s="23">
        <f t="shared" si="7"/>
        <v>17</v>
      </c>
      <c r="U15" s="23">
        <f t="shared" si="7"/>
        <v>0</v>
      </c>
      <c r="V15" s="23">
        <f t="shared" si="7"/>
        <v>6.0625</v>
      </c>
      <c r="W15" s="23">
        <f t="shared" si="7"/>
        <v>1.8125</v>
      </c>
      <c r="X15" s="23">
        <f t="shared" si="7"/>
        <v>4.25</v>
      </c>
      <c r="Y15" s="23">
        <f t="shared" si="7"/>
        <v>0</v>
      </c>
      <c r="Z15" s="23">
        <f t="shared" si="7"/>
        <v>98.460100000000011</v>
      </c>
    </row>
    <row r="16" spans="1:26" s="3" customFormat="1" ht="24.95" customHeight="1">
      <c r="A16" s="28"/>
      <c r="B16" s="19" t="s">
        <v>47</v>
      </c>
      <c r="C16" s="20">
        <f t="shared" si="6"/>
        <v>322</v>
      </c>
      <c r="D16" s="21">
        <v>95</v>
      </c>
      <c r="E16" s="21">
        <v>104</v>
      </c>
      <c r="F16" s="21">
        <v>28</v>
      </c>
      <c r="G16" s="21">
        <v>74</v>
      </c>
      <c r="H16" s="21">
        <v>21</v>
      </c>
      <c r="I16" s="21">
        <v>0</v>
      </c>
      <c r="J16" s="20">
        <f t="shared" si="2"/>
        <v>51.068850000000005</v>
      </c>
      <c r="K16" s="20">
        <v>13.863849999999999</v>
      </c>
      <c r="L16" s="20">
        <v>15.035</v>
      </c>
      <c r="M16" s="20">
        <v>3.72</v>
      </c>
      <c r="N16" s="20">
        <v>11.1</v>
      </c>
      <c r="O16" s="20">
        <v>7.35</v>
      </c>
      <c r="P16" s="20">
        <v>0</v>
      </c>
      <c r="Q16" s="20">
        <f t="shared" si="3"/>
        <v>7</v>
      </c>
      <c r="R16" s="20">
        <v>7</v>
      </c>
      <c r="S16" s="20">
        <v>0</v>
      </c>
      <c r="T16" s="20">
        <v>9</v>
      </c>
      <c r="U16" s="20">
        <v>0</v>
      </c>
      <c r="V16" s="20">
        <f t="shared" si="4"/>
        <v>3</v>
      </c>
      <c r="W16" s="24">
        <v>0.75</v>
      </c>
      <c r="X16" s="24">
        <v>2.25</v>
      </c>
      <c r="Y16" s="24">
        <v>0</v>
      </c>
      <c r="Z16" s="22">
        <f>SUM(J16+V16)</f>
        <v>54.068850000000005</v>
      </c>
    </row>
    <row r="17" spans="1:26" s="3" customFormat="1" ht="24.95" customHeight="1">
      <c r="A17" s="29"/>
      <c r="B17" s="19" t="s">
        <v>48</v>
      </c>
      <c r="C17" s="20">
        <f t="shared" si="6"/>
        <v>295</v>
      </c>
      <c r="D17" s="21">
        <v>83</v>
      </c>
      <c r="E17" s="21">
        <v>89</v>
      </c>
      <c r="F17" s="21">
        <v>30</v>
      </c>
      <c r="G17" s="21">
        <v>72</v>
      </c>
      <c r="H17" s="21">
        <v>21</v>
      </c>
      <c r="I17" s="21">
        <v>0</v>
      </c>
      <c r="J17" s="20">
        <f t="shared" si="2"/>
        <v>41.328750000000007</v>
      </c>
      <c r="K17" s="20">
        <v>11.125</v>
      </c>
      <c r="L17" s="20">
        <v>8.0687499999999996</v>
      </c>
      <c r="M17" s="20">
        <v>3.9849999999999999</v>
      </c>
      <c r="N17" s="20">
        <v>10.8</v>
      </c>
      <c r="O17" s="20">
        <v>7.35</v>
      </c>
      <c r="P17" s="20">
        <v>0</v>
      </c>
      <c r="Q17" s="20">
        <f t="shared" si="3"/>
        <v>9</v>
      </c>
      <c r="R17" s="20">
        <v>9</v>
      </c>
      <c r="S17" s="20">
        <v>0</v>
      </c>
      <c r="T17" s="20">
        <v>8</v>
      </c>
      <c r="U17" s="20">
        <v>0</v>
      </c>
      <c r="V17" s="20">
        <f t="shared" si="4"/>
        <v>3.0625</v>
      </c>
      <c r="W17" s="24">
        <v>1.0625</v>
      </c>
      <c r="X17" s="24">
        <v>2</v>
      </c>
      <c r="Y17" s="24">
        <v>0</v>
      </c>
      <c r="Z17" s="22">
        <f>SUM(J17+V17)</f>
        <v>44.391250000000007</v>
      </c>
    </row>
    <row r="18" spans="1:26" s="3" customFormat="1" ht="24.95" hidden="1" customHeight="1">
      <c r="A18" s="27" t="s">
        <v>52</v>
      </c>
      <c r="B18" s="16" t="s">
        <v>50</v>
      </c>
      <c r="C18" s="23">
        <f>SUM(C19:C20)</f>
        <v>1072</v>
      </c>
      <c r="D18" s="23">
        <f t="shared" ref="D18:Z18" si="8">SUM(D19:D20)</f>
        <v>470</v>
      </c>
      <c r="E18" s="23">
        <f t="shared" si="8"/>
        <v>350</v>
      </c>
      <c r="F18" s="23">
        <f t="shared" si="8"/>
        <v>138</v>
      </c>
      <c r="G18" s="23">
        <f t="shared" si="8"/>
        <v>114</v>
      </c>
      <c r="H18" s="23">
        <f t="shared" si="8"/>
        <v>0</v>
      </c>
      <c r="I18" s="23">
        <f>SUM(I19:I20)</f>
        <v>0</v>
      </c>
      <c r="J18" s="23">
        <f t="shared" si="8"/>
        <v>132.875</v>
      </c>
      <c r="K18" s="23">
        <f t="shared" si="8"/>
        <v>61.784999999999997</v>
      </c>
      <c r="L18" s="23">
        <f t="shared" si="8"/>
        <v>36.74</v>
      </c>
      <c r="M18" s="23">
        <f t="shared" si="8"/>
        <v>17.25</v>
      </c>
      <c r="N18" s="23">
        <f t="shared" si="8"/>
        <v>17.100000000000001</v>
      </c>
      <c r="O18" s="23">
        <f t="shared" si="8"/>
        <v>0</v>
      </c>
      <c r="P18" s="23">
        <f t="shared" si="8"/>
        <v>0</v>
      </c>
      <c r="Q18" s="23">
        <f t="shared" si="8"/>
        <v>145</v>
      </c>
      <c r="R18" s="23">
        <f t="shared" si="8"/>
        <v>138</v>
      </c>
      <c r="S18" s="23">
        <f t="shared" si="8"/>
        <v>7</v>
      </c>
      <c r="T18" s="23">
        <f t="shared" si="8"/>
        <v>0</v>
      </c>
      <c r="U18" s="23">
        <f t="shared" si="8"/>
        <v>0</v>
      </c>
      <c r="V18" s="23">
        <f t="shared" si="8"/>
        <v>4.625</v>
      </c>
      <c r="W18" s="23">
        <f t="shared" si="8"/>
        <v>4.625</v>
      </c>
      <c r="X18" s="23">
        <f t="shared" si="8"/>
        <v>0</v>
      </c>
      <c r="Y18" s="23">
        <f t="shared" si="8"/>
        <v>0</v>
      </c>
      <c r="Z18" s="23">
        <f t="shared" si="8"/>
        <v>137.5</v>
      </c>
    </row>
    <row r="19" spans="1:26" s="3" customFormat="1" ht="24.95" hidden="1" customHeight="1">
      <c r="A19" s="28"/>
      <c r="B19" s="7" t="s">
        <v>53</v>
      </c>
      <c r="C19" s="20">
        <f t="shared" si="6"/>
        <v>514</v>
      </c>
      <c r="D19" s="25">
        <v>222</v>
      </c>
      <c r="E19" s="25">
        <v>170</v>
      </c>
      <c r="F19" s="25">
        <v>64</v>
      </c>
      <c r="G19" s="25">
        <v>58</v>
      </c>
      <c r="H19" s="25">
        <v>0</v>
      </c>
      <c r="I19" s="25">
        <v>0</v>
      </c>
      <c r="J19" s="20">
        <f t="shared" si="2"/>
        <v>65.79249999999999</v>
      </c>
      <c r="K19" s="24">
        <v>29.58</v>
      </c>
      <c r="L19" s="24">
        <v>19.252500000000001</v>
      </c>
      <c r="M19" s="24">
        <v>8.26</v>
      </c>
      <c r="N19" s="24">
        <v>8.6999999999999993</v>
      </c>
      <c r="O19" s="24">
        <v>0</v>
      </c>
      <c r="P19" s="24">
        <v>0</v>
      </c>
      <c r="Q19" s="20">
        <f t="shared" si="3"/>
        <v>69</v>
      </c>
      <c r="R19" s="24">
        <v>64</v>
      </c>
      <c r="S19" s="24">
        <v>5</v>
      </c>
      <c r="T19" s="24">
        <v>0</v>
      </c>
      <c r="U19" s="24">
        <v>0</v>
      </c>
      <c r="V19" s="20">
        <f t="shared" si="4"/>
        <v>2.25</v>
      </c>
      <c r="W19" s="24">
        <v>2.25</v>
      </c>
      <c r="X19" s="24">
        <v>0</v>
      </c>
      <c r="Y19" s="24">
        <v>0</v>
      </c>
      <c r="Z19" s="22">
        <f>SUM(J19+V19)</f>
        <v>68.04249999999999</v>
      </c>
    </row>
    <row r="20" spans="1:26" s="3" customFormat="1" ht="24.95" hidden="1" customHeight="1">
      <c r="A20" s="29"/>
      <c r="B20" s="7" t="s">
        <v>54</v>
      </c>
      <c r="C20" s="20">
        <f t="shared" si="6"/>
        <v>558</v>
      </c>
      <c r="D20" s="25">
        <v>248</v>
      </c>
      <c r="E20" s="25">
        <v>180</v>
      </c>
      <c r="F20" s="25">
        <v>74</v>
      </c>
      <c r="G20" s="25">
        <v>56</v>
      </c>
      <c r="H20" s="25">
        <v>0</v>
      </c>
      <c r="I20" s="25">
        <v>0</v>
      </c>
      <c r="J20" s="20">
        <f t="shared" si="2"/>
        <v>67.082499999999996</v>
      </c>
      <c r="K20" s="24">
        <v>32.204999999999998</v>
      </c>
      <c r="L20" s="24">
        <v>17.487500000000001</v>
      </c>
      <c r="M20" s="24">
        <v>8.99</v>
      </c>
      <c r="N20" s="24">
        <v>8.4</v>
      </c>
      <c r="O20" s="24">
        <v>0</v>
      </c>
      <c r="P20" s="24">
        <v>0</v>
      </c>
      <c r="Q20" s="20">
        <f t="shared" si="3"/>
        <v>76</v>
      </c>
      <c r="R20" s="24">
        <v>74</v>
      </c>
      <c r="S20" s="24">
        <v>2</v>
      </c>
      <c r="T20" s="24">
        <v>0</v>
      </c>
      <c r="U20" s="24">
        <v>0</v>
      </c>
      <c r="V20" s="20">
        <f t="shared" si="4"/>
        <v>2.375</v>
      </c>
      <c r="W20" s="24">
        <v>2.375</v>
      </c>
      <c r="X20" s="24">
        <v>0</v>
      </c>
      <c r="Y20" s="24">
        <v>0</v>
      </c>
      <c r="Z20" s="22">
        <f>SUM(J20+V20)</f>
        <v>69.457499999999996</v>
      </c>
    </row>
  </sheetData>
  <mergeCells count="23">
    <mergeCell ref="A2:Z2"/>
    <mergeCell ref="A4:A6"/>
    <mergeCell ref="B4:B6"/>
    <mergeCell ref="C4:I4"/>
    <mergeCell ref="J4:P4"/>
    <mergeCell ref="Q4:U4"/>
    <mergeCell ref="V4:Y4"/>
    <mergeCell ref="Z4:Z6"/>
    <mergeCell ref="C5:C6"/>
    <mergeCell ref="D5:I5"/>
    <mergeCell ref="A18:A20"/>
    <mergeCell ref="V5:V6"/>
    <mergeCell ref="W5:Y5"/>
    <mergeCell ref="A8:B8"/>
    <mergeCell ref="A9:A11"/>
    <mergeCell ref="A12:A14"/>
    <mergeCell ref="A15:A17"/>
    <mergeCell ref="J5:J6"/>
    <mergeCell ref="K5:P5"/>
    <mergeCell ref="Q5:Q6"/>
    <mergeCell ref="R5:S5"/>
    <mergeCell ref="T5:T6"/>
    <mergeCell ref="U5:U6"/>
  </mergeCells>
  <phoneticPr fontId="2" type="noConversion"/>
  <pageMargins left="0.75" right="0.75" top="0.86" bottom="0.7" header="0.5" footer="0.5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蔡雁飞</cp:lastModifiedBy>
  <dcterms:created xsi:type="dcterms:W3CDTF">2019-05-17T02:12:08Z</dcterms:created>
  <dcterms:modified xsi:type="dcterms:W3CDTF">2019-05-31T02:07:19Z</dcterms:modified>
</cp:coreProperties>
</file>