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740" windowHeight="13440"/>
  </bookViews>
  <sheets>
    <sheet name="分县区" sheetId="3" r:id="rId1"/>
  </sheets>
  <definedNames>
    <definedName name="_xlnm._FilterDatabase" localSheetId="0" hidden="1">分县区!$A$7:$R$7</definedName>
    <definedName name="_xlnm.Print_Titles" localSheetId="0">分县区!$3:$6</definedName>
  </definedNames>
  <calcPr calcId="124519"/>
</workbook>
</file>

<file path=xl/calcChain.xml><?xml version="1.0" encoding="utf-8"?>
<calcChain xmlns="http://schemas.openxmlformats.org/spreadsheetml/2006/main">
  <c r="G7" i="3"/>
  <c r="K7" s="1"/>
  <c r="E7"/>
  <c r="J7" s="1"/>
  <c r="O7" l="1"/>
  <c r="P7" s="1"/>
  <c r="R7"/>
</calcChain>
</file>

<file path=xl/sharedStrings.xml><?xml version="1.0" encoding="utf-8"?>
<sst xmlns="http://schemas.openxmlformats.org/spreadsheetml/2006/main" count="42" uniqueCount="41">
  <si>
    <t>单位：人、元</t>
  </si>
  <si>
    <t>用款单位编码</t>
  </si>
  <si>
    <t>用款单位名称</t>
  </si>
  <si>
    <t>具体实施单位</t>
  </si>
  <si>
    <t>清算2019年资助人数</t>
  </si>
  <si>
    <t>清算安排2019年幼儿补助资金总计
（按1000元标准）</t>
  </si>
  <si>
    <t>预算安排2020年资助人数</t>
  </si>
  <si>
    <t>预算安排2020年幼儿补助资金总计
（按1000元标准）</t>
  </si>
  <si>
    <t>调整前省财政分担比例（%）</t>
  </si>
  <si>
    <t>调整后省财政分担比例（%）</t>
  </si>
  <si>
    <t>清算安排2019年幼儿补助资金</t>
  </si>
  <si>
    <t>预算安排2020年幼儿补助资金</t>
  </si>
  <si>
    <t>部分市县申请调整金额</t>
  </si>
  <si>
    <t>粤财教[2018]333号已安排2019年幼儿补助资金</t>
  </si>
  <si>
    <t>粤财教[2018]333号待以后年度清算</t>
  </si>
  <si>
    <t>本次提前下达2020年资金</t>
  </si>
  <si>
    <t>待以后年度清算</t>
  </si>
  <si>
    <t>合计</t>
  </si>
  <si>
    <t>中央资金</t>
  </si>
  <si>
    <t>省级资金</t>
  </si>
  <si>
    <t>A</t>
  </si>
  <si>
    <t>B</t>
  </si>
  <si>
    <t>C</t>
  </si>
  <si>
    <t>D</t>
  </si>
  <si>
    <t>E=D*1000</t>
  </si>
  <si>
    <t>F</t>
  </si>
  <si>
    <t>G=F*1000</t>
  </si>
  <si>
    <t>H1</t>
  </si>
  <si>
    <t>H2</t>
  </si>
  <si>
    <t>I=E*H1</t>
  </si>
  <si>
    <t>J=G*H2</t>
  </si>
  <si>
    <t>K</t>
  </si>
  <si>
    <t>L</t>
  </si>
  <si>
    <t>M</t>
  </si>
  <si>
    <t>N=I+J+K-L+M&gt;=0</t>
  </si>
  <si>
    <t>O=N-P</t>
  </si>
  <si>
    <t>P</t>
  </si>
  <si>
    <t>Q=I+J+K-L+M&lt;0</t>
  </si>
  <si>
    <t>鹤山市</t>
  </si>
  <si>
    <t>附件2</t>
    <phoneticPr fontId="13" type="noConversion"/>
  </si>
  <si>
    <t>提前下达2020年广东省学前教育家庭经济困难儿童补助资金安排明细表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</si>
</sst>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_ ;[Red]\-#,##0\ "/>
    <numFmt numFmtId="178" formatCode="0_ "/>
  </numFmts>
  <fonts count="15">
    <font>
      <sz val="12"/>
      <name val="宋体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24"/>
      <color theme="1"/>
      <name val="方正小标宋简体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方正姚体"/>
      <family val="3"/>
      <charset val="134"/>
    </font>
    <font>
      <sz val="10"/>
      <color theme="1"/>
      <name val="方正姚体"/>
      <family val="3"/>
      <charset val="134"/>
    </font>
    <font>
      <sz val="12"/>
      <name val="方正姚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2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9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9" fontId="3" fillId="0" borderId="0" xfId="0" applyNumberFormat="1" applyFont="1" applyFill="1" applyBorder="1">
      <alignment vertical="center"/>
    </xf>
    <xf numFmtId="178" fontId="6" fillId="0" borderId="0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>
      <alignment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 wrapText="1"/>
    </xf>
    <xf numFmtId="9" fontId="5" fillId="0" borderId="0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9" fontId="9" fillId="0" borderId="2" xfId="2" applyNumberFormat="1" applyFont="1" applyFill="1" applyBorder="1" applyAlignment="1">
      <alignment horizontal="center" vertical="center" wrapText="1"/>
    </xf>
    <xf numFmtId="9" fontId="9" fillId="0" borderId="3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2011年秋季学期广东省普通高中国家助学金安排表" xfId="2"/>
  </cellStyles>
  <dxfs count="0"/>
  <tableStyles count="0" defaultTableStyle="TableStyleMedium2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tabSelected="1" workbookViewId="0">
      <selection activeCell="B8" sqref="B8"/>
    </sheetView>
  </sheetViews>
  <sheetFormatPr defaultColWidth="9" defaultRowHeight="30" customHeight="1"/>
  <cols>
    <col min="1" max="1" width="13.75" style="3" customWidth="1"/>
    <col min="2" max="2" width="15.375" style="3" customWidth="1"/>
    <col min="3" max="3" width="15.25" style="3" customWidth="1"/>
    <col min="4" max="4" width="12.125" style="4" customWidth="1"/>
    <col min="5" max="5" width="15.25" style="4" customWidth="1"/>
    <col min="6" max="6" width="12.125" style="4" customWidth="1"/>
    <col min="7" max="7" width="15.25" style="4" customWidth="1"/>
    <col min="8" max="9" width="9.875" style="5" customWidth="1"/>
    <col min="10" max="11" width="15.25" style="4" customWidth="1"/>
    <col min="12" max="14" width="15.25" style="6" customWidth="1"/>
    <col min="15" max="15" width="15.25" style="4" customWidth="1"/>
    <col min="16" max="16" width="17.375" style="4" customWidth="1"/>
    <col min="17" max="17" width="18.875" style="4" customWidth="1"/>
    <col min="18" max="18" width="15.25" style="4" customWidth="1"/>
    <col min="19" max="16384" width="9" style="4"/>
  </cols>
  <sheetData>
    <row r="1" spans="1:18" ht="30" customHeight="1">
      <c r="A1" s="27" t="s">
        <v>39</v>
      </c>
      <c r="C1" s="7"/>
      <c r="D1" s="8"/>
      <c r="E1" s="8"/>
      <c r="F1" s="8"/>
      <c r="G1" s="8"/>
      <c r="H1" s="9"/>
      <c r="I1" s="8"/>
      <c r="J1" s="8"/>
    </row>
    <row r="2" spans="1:18" ht="30" customHeight="1">
      <c r="A2" s="33" t="s">
        <v>40</v>
      </c>
      <c r="B2" s="33"/>
      <c r="C2" s="33"/>
      <c r="D2" s="33"/>
      <c r="E2" s="33"/>
      <c r="F2" s="33"/>
      <c r="G2" s="33"/>
      <c r="H2" s="34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30" customHeight="1">
      <c r="B3" s="10"/>
      <c r="C3" s="10"/>
      <c r="D3" s="10"/>
      <c r="E3" s="10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23" t="s">
        <v>0</v>
      </c>
    </row>
    <row r="4" spans="1:18" s="1" customFormat="1" ht="42.95" customHeight="1">
      <c r="A4" s="29" t="s">
        <v>1</v>
      </c>
      <c r="B4" s="29" t="s">
        <v>2</v>
      </c>
      <c r="C4" s="29" t="s">
        <v>3</v>
      </c>
      <c r="D4" s="36" t="s">
        <v>4</v>
      </c>
      <c r="E4" s="36" t="s">
        <v>5</v>
      </c>
      <c r="F4" s="36" t="s">
        <v>6</v>
      </c>
      <c r="G4" s="36" t="s">
        <v>7</v>
      </c>
      <c r="H4" s="37" t="s">
        <v>8</v>
      </c>
      <c r="I4" s="39" t="s">
        <v>9</v>
      </c>
      <c r="J4" s="29" t="s">
        <v>10</v>
      </c>
      <c r="K4" s="29" t="s">
        <v>11</v>
      </c>
      <c r="L4" s="30" t="s">
        <v>12</v>
      </c>
      <c r="M4" s="29" t="s">
        <v>13</v>
      </c>
      <c r="N4" s="29" t="s">
        <v>14</v>
      </c>
      <c r="O4" s="35" t="s">
        <v>15</v>
      </c>
      <c r="P4" s="35"/>
      <c r="Q4" s="35"/>
      <c r="R4" s="32" t="s">
        <v>16</v>
      </c>
    </row>
    <row r="5" spans="1:18" s="1" customFormat="1" ht="42.95" customHeight="1">
      <c r="A5" s="29"/>
      <c r="B5" s="29"/>
      <c r="C5" s="29"/>
      <c r="D5" s="36"/>
      <c r="E5" s="36"/>
      <c r="F5" s="36"/>
      <c r="G5" s="36"/>
      <c r="H5" s="38"/>
      <c r="I5" s="40"/>
      <c r="J5" s="29"/>
      <c r="K5" s="29"/>
      <c r="L5" s="31"/>
      <c r="M5" s="29"/>
      <c r="N5" s="29"/>
      <c r="O5" s="20" t="s">
        <v>17</v>
      </c>
      <c r="P5" s="20" t="s">
        <v>18</v>
      </c>
      <c r="Q5" s="20" t="s">
        <v>19</v>
      </c>
      <c r="R5" s="32"/>
    </row>
    <row r="6" spans="1:18" s="2" customFormat="1" ht="30" customHeight="1">
      <c r="A6" s="12" t="s">
        <v>20</v>
      </c>
      <c r="B6" s="12" t="s">
        <v>21</v>
      </c>
      <c r="C6" s="12" t="s">
        <v>22</v>
      </c>
      <c r="D6" s="13" t="s">
        <v>23</v>
      </c>
      <c r="E6" s="13" t="s">
        <v>24</v>
      </c>
      <c r="F6" s="13" t="s">
        <v>25</v>
      </c>
      <c r="G6" s="13" t="s">
        <v>26</v>
      </c>
      <c r="H6" s="14" t="s">
        <v>27</v>
      </c>
      <c r="I6" s="14" t="s">
        <v>28</v>
      </c>
      <c r="J6" s="12" t="s">
        <v>29</v>
      </c>
      <c r="K6" s="12" t="s">
        <v>30</v>
      </c>
      <c r="L6" s="12" t="s">
        <v>31</v>
      </c>
      <c r="M6" s="12" t="s">
        <v>32</v>
      </c>
      <c r="N6" s="12" t="s">
        <v>33</v>
      </c>
      <c r="O6" s="21" t="s">
        <v>34</v>
      </c>
      <c r="P6" s="21" t="s">
        <v>35</v>
      </c>
      <c r="Q6" s="21" t="s">
        <v>36</v>
      </c>
      <c r="R6" s="24" t="s">
        <v>37</v>
      </c>
    </row>
    <row r="7" spans="1:18" ht="30" customHeight="1">
      <c r="A7" s="15">
        <v>613007</v>
      </c>
      <c r="B7" s="17" t="s">
        <v>38</v>
      </c>
      <c r="C7" s="28" t="s">
        <v>38</v>
      </c>
      <c r="D7" s="18">
        <v>813</v>
      </c>
      <c r="E7" s="19">
        <f t="shared" ref="E7" si="0">D7*1000</f>
        <v>813000</v>
      </c>
      <c r="F7" s="18">
        <v>850</v>
      </c>
      <c r="G7" s="19">
        <f t="shared" ref="G7" si="1">F7*1000</f>
        <v>850000</v>
      </c>
      <c r="H7" s="16">
        <v>0.1</v>
      </c>
      <c r="I7" s="16">
        <v>0.65</v>
      </c>
      <c r="J7" s="19">
        <f t="shared" ref="J7" si="2">E7*H7</f>
        <v>81300</v>
      </c>
      <c r="K7" s="19">
        <f t="shared" ref="K7" si="3">G7*I7</f>
        <v>552500</v>
      </c>
      <c r="L7" s="22"/>
      <c r="M7" s="25">
        <v>103000</v>
      </c>
      <c r="N7" s="25"/>
      <c r="O7" s="26">
        <f t="shared" ref="O7" si="4">IF(J7+K7+L7-M7+N7&lt;0,0,J7+K7+L7-M7+N7)</f>
        <v>530800</v>
      </c>
      <c r="P7" s="26">
        <f t="shared" ref="P7" si="5">O7-Q7</f>
        <v>119961</v>
      </c>
      <c r="Q7" s="26">
        <v>410839</v>
      </c>
      <c r="R7" s="26">
        <f t="shared" ref="R7" si="6">IF(J7+K7+L7-M7+N7&lt;0,J7+K7+L7-M7+N7,0)</f>
        <v>0</v>
      </c>
    </row>
  </sheetData>
  <mergeCells count="17">
    <mergeCell ref="A2:R2"/>
    <mergeCell ref="O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R4:R5"/>
  </mergeCells>
  <phoneticPr fontId="1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6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分县区</vt:lpstr>
      <vt:lpstr>分县区!Print_Titles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蔡雁飞</cp:lastModifiedBy>
  <cp:lastPrinted>2019-12-09T00:57:22Z</cp:lastPrinted>
  <dcterms:created xsi:type="dcterms:W3CDTF">2012-10-17T07:33:00Z</dcterms:created>
  <dcterms:modified xsi:type="dcterms:W3CDTF">2019-12-10T07:50:13Z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