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defaultThemeVersion="124226"/>
  <bookViews>
    <workbookView xWindow="0" yWindow="30" windowWidth="21840" windowHeight="11130"/>
  </bookViews>
  <sheets>
    <sheet name="Sheet1 (2)" sheetId="3" r:id="rId1"/>
  </sheets>
  <definedNames>
    <definedName name="_xlnm._FilterDatabase" localSheetId="0" hidden="1">'Sheet1 (2)'!$A$6:$S$7</definedName>
    <definedName name="_xlnm.Print_Titles" localSheetId="0">'Sheet1 (2)'!$3:$6</definedName>
  </definedNames>
  <calcPr calcId="124519"/>
</workbook>
</file>

<file path=xl/calcChain.xml><?xml version="1.0" encoding="utf-8"?>
<calcChain xmlns="http://schemas.openxmlformats.org/spreadsheetml/2006/main">
  <c r="I7" i="3"/>
  <c r="J7"/>
  <c r="S7" l="1"/>
  <c r="N7"/>
  <c r="O7" s="1"/>
  <c r="R7" s="1"/>
  <c r="P7" l="1"/>
  <c r="Q7" s="1"/>
</calcChain>
</file>

<file path=xl/sharedStrings.xml><?xml version="1.0" encoding="utf-8"?>
<sst xmlns="http://schemas.openxmlformats.org/spreadsheetml/2006/main" count="46" uniqueCount="45">
  <si>
    <t>附件3</t>
  </si>
  <si>
    <t>单位: 人、元</t>
  </si>
  <si>
    <t>用款单位编码</t>
  </si>
  <si>
    <t>用款单位名称</t>
  </si>
  <si>
    <t>具体实施单位</t>
  </si>
  <si>
    <t>省外户籍</t>
  </si>
  <si>
    <t>残疾学生人数</t>
  </si>
  <si>
    <t>省级以上财政分担比例（%）</t>
  </si>
  <si>
    <t>资金测算过程</t>
  </si>
  <si>
    <t>本次清算2019年及提前下达2020年资金</t>
  </si>
  <si>
    <t>待年中追加下达资金</t>
  </si>
  <si>
    <t>待以后年度结转使用</t>
  </si>
  <si>
    <t>建档立卡学生人数</t>
  </si>
  <si>
    <t>农村低保家庭学生人数</t>
  </si>
  <si>
    <t>农村特困救助供养学生人数</t>
  </si>
  <si>
    <t>清算安排2019年国家免学费</t>
  </si>
  <si>
    <t>预算安排2020年国家免学费</t>
  </si>
  <si>
    <t>粤财教[2018]348号预算安排2019年残疾学生免学费资金</t>
  </si>
  <si>
    <t>粤财教[2018]348号待以后年度结转使用</t>
  </si>
  <si>
    <t>粤财科教[2019]5号安排资金</t>
  </si>
  <si>
    <t>核定应下达资金</t>
  </si>
  <si>
    <t>合计</t>
  </si>
  <si>
    <t>中央资金</t>
  </si>
  <si>
    <t>省级资金</t>
  </si>
  <si>
    <t>A</t>
  </si>
  <si>
    <t>B</t>
  </si>
  <si>
    <t>C</t>
  </si>
  <si>
    <t>D</t>
  </si>
  <si>
    <t>E</t>
  </si>
  <si>
    <t>F</t>
  </si>
  <si>
    <t>G</t>
  </si>
  <si>
    <t>H</t>
  </si>
  <si>
    <t>I=(D+E+F)*1250+G*3850*H</t>
  </si>
  <si>
    <t>J=(D+E+F)*2500*H+G*3850*H</t>
  </si>
  <si>
    <t>K</t>
  </si>
  <si>
    <t>L</t>
  </si>
  <si>
    <t>M</t>
  </si>
  <si>
    <t>N=I+J-K-L-M&gt;=0</t>
  </si>
  <si>
    <t>O</t>
  </si>
  <si>
    <t>P</t>
  </si>
  <si>
    <t>Q=O-P</t>
  </si>
  <si>
    <t>R=N-O</t>
  </si>
  <si>
    <t>S=I+J-K-L-M&lt;0</t>
  </si>
  <si>
    <t>鹤山市</t>
  </si>
  <si>
    <t>清算2019年及提前下达2020年广东省地市属普通高中免学费明细表
（残疾学生，外省户籍建档立卡、农村低保、农村特困救助供养学生）</t>
    <phoneticPr fontId="8" type="noConversion"/>
  </si>
</sst>
</file>

<file path=xl/styles.xml><?xml version="1.0" encoding="utf-8"?>
<styleSheet xmlns="http://schemas.openxmlformats.org/spreadsheetml/2006/main">
  <numFmts count="3">
    <numFmt numFmtId="176" formatCode="#,##0_ ;[Red]\-#,##0\ "/>
    <numFmt numFmtId="177" formatCode="#,##0_ "/>
    <numFmt numFmtId="178" formatCode="#,##0.0_ ;[Red]\-#,##0.0\ "/>
  </numFmts>
  <fonts count="14">
    <font>
      <sz val="12"/>
      <name val="宋体"/>
      <charset val="134"/>
    </font>
    <font>
      <b/>
      <sz val="12"/>
      <name val="宋体"/>
      <family val="3"/>
      <charset val="134"/>
    </font>
    <font>
      <sz val="12"/>
      <name val="方正姚体"/>
      <family val="3"/>
      <charset val="134"/>
    </font>
    <font>
      <sz val="12"/>
      <color indexed="8"/>
      <name val="宋体"/>
      <family val="3"/>
      <charset val="134"/>
    </font>
    <font>
      <sz val="16"/>
      <name val="宋体"/>
      <family val="3"/>
      <charset val="134"/>
    </font>
    <font>
      <sz val="22"/>
      <color indexed="8"/>
      <name val="方正小标宋简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方正姚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</cellStyleXfs>
  <cellXfs count="33">
    <xf numFmtId="0" fontId="0" fillId="0" borderId="0" xfId="0">
      <alignment vertical="center"/>
    </xf>
    <xf numFmtId="0" fontId="1" fillId="0" borderId="0" xfId="4" applyFont="1" applyFill="1" applyAlignment="1">
      <alignment horizontal="center" vertical="center" wrapText="1"/>
    </xf>
    <xf numFmtId="0" fontId="2" fillId="0" borderId="0" xfId="4" applyFont="1" applyFill="1" applyAlignment="1">
      <alignment vertical="center" wrapText="1"/>
    </xf>
    <xf numFmtId="0" fontId="12" fillId="0" borderId="0" xfId="4" applyFont="1" applyFill="1" applyAlignment="1">
      <alignment horizontal="center" vertical="center" wrapText="1"/>
    </xf>
    <xf numFmtId="0" fontId="0" fillId="0" borderId="0" xfId="4" applyFont="1" applyFill="1" applyAlignment="1">
      <alignment vertical="center" wrapText="1"/>
    </xf>
    <xf numFmtId="0" fontId="0" fillId="0" borderId="0" xfId="4" applyFont="1" applyFill="1" applyAlignment="1">
      <alignment horizontal="left" vertical="center" wrapText="1"/>
    </xf>
    <xf numFmtId="38" fontId="0" fillId="0" borderId="0" xfId="4" applyNumberFormat="1" applyFont="1" applyFill="1" applyAlignment="1">
      <alignment horizontal="right" vertical="center" wrapText="1"/>
    </xf>
    <xf numFmtId="9" fontId="0" fillId="0" borderId="0" xfId="1" applyFont="1" applyFill="1" applyBorder="1" applyAlignment="1" applyProtection="1">
      <alignment horizontal="center" vertical="center" wrapText="1"/>
    </xf>
    <xf numFmtId="0" fontId="4" fillId="0" borderId="0" xfId="4" applyFont="1" applyFill="1" applyAlignment="1">
      <alignment horizontal="left" vertical="center" wrapText="1"/>
    </xf>
    <xf numFmtId="0" fontId="1" fillId="0" borderId="0" xfId="4" applyFont="1" applyFill="1" applyBorder="1" applyAlignment="1">
      <alignment horizontal="center" vertical="center" wrapText="1"/>
    </xf>
    <xf numFmtId="38" fontId="1" fillId="0" borderId="0" xfId="4" applyNumberFormat="1" applyFont="1" applyFill="1" applyBorder="1" applyAlignment="1">
      <alignment horizontal="right" vertical="center" wrapText="1"/>
    </xf>
    <xf numFmtId="9" fontId="6" fillId="0" borderId="0" xfId="1" applyFont="1" applyFill="1" applyBorder="1" applyAlignment="1" applyProtection="1">
      <alignment horizontal="center" vertical="center" wrapText="1"/>
    </xf>
    <xf numFmtId="0" fontId="2" fillId="0" borderId="1" xfId="4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center" vertical="center" wrapText="1"/>
    </xf>
    <xf numFmtId="38" fontId="12" fillId="0" borderId="1" xfId="4" applyNumberFormat="1" applyFont="1" applyFill="1" applyBorder="1" applyAlignment="1">
      <alignment horizontal="center" vertical="center" wrapText="1"/>
    </xf>
    <xf numFmtId="9" fontId="12" fillId="0" borderId="1" xfId="1" applyFont="1" applyFill="1" applyBorder="1" applyAlignment="1">
      <alignment horizontal="center" vertical="center" wrapText="1"/>
    </xf>
    <xf numFmtId="176" fontId="3" fillId="0" borderId="1" xfId="5" applyNumberFormat="1" applyFont="1" applyFill="1" applyBorder="1" applyAlignment="1">
      <alignment horizontal="right" vertical="center" wrapText="1"/>
    </xf>
    <xf numFmtId="176" fontId="3" fillId="0" borderId="1" xfId="4" applyNumberFormat="1" applyFont="1" applyFill="1" applyBorder="1" applyAlignment="1">
      <alignment horizontal="right" vertical="center" wrapText="1"/>
    </xf>
    <xf numFmtId="9" fontId="3" fillId="0" borderId="1" xfId="1" applyFont="1" applyFill="1" applyBorder="1" applyAlignment="1" applyProtection="1">
      <alignment horizontal="center" vertical="center" wrapText="1"/>
    </xf>
    <xf numFmtId="0" fontId="3" fillId="0" borderId="1" xfId="4" applyFont="1" applyFill="1" applyBorder="1" applyAlignment="1">
      <alignment horizontal="left" vertical="center" wrapText="1"/>
    </xf>
    <xf numFmtId="38" fontId="1" fillId="0" borderId="0" xfId="4" applyNumberFormat="1" applyFont="1" applyFill="1" applyAlignment="1">
      <alignment horizontal="center" vertical="center" wrapText="1"/>
    </xf>
    <xf numFmtId="176" fontId="7" fillId="0" borderId="0" xfId="4" applyNumberFormat="1" applyFont="1" applyFill="1" applyBorder="1" applyAlignment="1">
      <alignment horizontal="right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8" fontId="3" fillId="0" borderId="1" xfId="4" applyNumberFormat="1" applyFont="1" applyFill="1" applyBorder="1" applyAlignment="1">
      <alignment horizontal="right" vertical="center" wrapText="1"/>
    </xf>
    <xf numFmtId="9" fontId="2" fillId="0" borderId="1" xfId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</cellXfs>
  <cellStyles count="6">
    <cellStyle name="百分比" xfId="1" builtinId="5"/>
    <cellStyle name="常规" xfId="0" builtinId="0"/>
    <cellStyle name="常规 2" xfId="2"/>
    <cellStyle name="常规 4" xfId="3"/>
    <cellStyle name="常规_2011年秋季学期广东省普通高中国家助学金安排表" xfId="4"/>
    <cellStyle name="样式 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FF0000"/>
    <pageSetUpPr fitToPage="1"/>
  </sheetPr>
  <dimension ref="A1:S7"/>
  <sheetViews>
    <sheetView tabSelected="1" zoomScale="80" zoomScaleSheetLayoutView="100" workbookViewId="0">
      <selection activeCell="D10" sqref="D10"/>
    </sheetView>
  </sheetViews>
  <sheetFormatPr defaultColWidth="9.25" defaultRowHeight="19.5" customHeight="1"/>
  <cols>
    <col min="1" max="1" width="9.875" style="5" customWidth="1"/>
    <col min="2" max="2" width="16.5" style="5" customWidth="1"/>
    <col min="3" max="3" width="15.375" style="5" customWidth="1"/>
    <col min="4" max="5" width="17.125" style="5" customWidth="1"/>
    <col min="6" max="6" width="14.625" style="6" customWidth="1"/>
    <col min="7" max="7" width="15.75" style="4" customWidth="1"/>
    <col min="8" max="8" width="10.25" style="7" customWidth="1"/>
    <col min="9" max="9" width="15.25" style="4" customWidth="1"/>
    <col min="10" max="13" width="15.75" style="4" customWidth="1"/>
    <col min="14" max="14" width="17.125" style="4" customWidth="1"/>
    <col min="15" max="15" width="14.375" style="4" customWidth="1"/>
    <col min="16" max="16" width="16.625" style="4" customWidth="1"/>
    <col min="17" max="17" width="16.75" style="4" customWidth="1"/>
    <col min="18" max="19" width="15.875" style="4" customWidth="1"/>
    <col min="20" max="16384" width="9.25" style="4"/>
  </cols>
  <sheetData>
    <row r="1" spans="1:19" ht="22.5" customHeight="1">
      <c r="A1" s="8" t="s">
        <v>0</v>
      </c>
      <c r="G1" s="6"/>
      <c r="I1" s="6"/>
      <c r="J1" s="6"/>
      <c r="K1" s="6"/>
      <c r="L1" s="6"/>
      <c r="M1" s="6"/>
      <c r="N1" s="6"/>
      <c r="O1" s="6"/>
      <c r="P1" s="6"/>
      <c r="Q1" s="6"/>
    </row>
    <row r="2" spans="1:19" ht="65.25" customHeight="1">
      <c r="A2" s="29" t="s">
        <v>44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s="1" customFormat="1" ht="21.75" customHeight="1">
      <c r="A3" s="9"/>
      <c r="B3" s="9"/>
      <c r="C3" s="9"/>
      <c r="D3" s="9"/>
      <c r="E3" s="9"/>
      <c r="F3" s="10"/>
      <c r="G3" s="9"/>
      <c r="H3" s="11"/>
      <c r="N3" s="21"/>
      <c r="O3" s="21"/>
      <c r="P3" s="22"/>
      <c r="Q3" s="22"/>
      <c r="R3" s="1" t="s">
        <v>1</v>
      </c>
    </row>
    <row r="4" spans="1:19" s="2" customFormat="1" ht="30" customHeight="1">
      <c r="A4" s="31" t="s">
        <v>2</v>
      </c>
      <c r="B4" s="31" t="s">
        <v>3</v>
      </c>
      <c r="C4" s="31" t="s">
        <v>4</v>
      </c>
      <c r="D4" s="30" t="s">
        <v>5</v>
      </c>
      <c r="E4" s="30"/>
      <c r="F4" s="30"/>
      <c r="G4" s="30" t="s">
        <v>6</v>
      </c>
      <c r="H4" s="27" t="s">
        <v>7</v>
      </c>
      <c r="I4" s="31" t="s">
        <v>8</v>
      </c>
      <c r="J4" s="31"/>
      <c r="K4" s="31"/>
      <c r="L4" s="31"/>
      <c r="M4" s="31"/>
      <c r="N4" s="31"/>
      <c r="O4" s="32" t="s">
        <v>9</v>
      </c>
      <c r="P4" s="32"/>
      <c r="Q4" s="32"/>
      <c r="R4" s="28" t="s">
        <v>10</v>
      </c>
      <c r="S4" s="28" t="s">
        <v>11</v>
      </c>
    </row>
    <row r="5" spans="1:19" s="2" customFormat="1" ht="60" customHeight="1">
      <c r="A5" s="31"/>
      <c r="B5" s="31"/>
      <c r="C5" s="31"/>
      <c r="D5" s="13" t="s">
        <v>12</v>
      </c>
      <c r="E5" s="13" t="s">
        <v>13</v>
      </c>
      <c r="F5" s="13" t="s">
        <v>14</v>
      </c>
      <c r="G5" s="30"/>
      <c r="H5" s="27"/>
      <c r="I5" s="12" t="s">
        <v>15</v>
      </c>
      <c r="J5" s="12" t="s">
        <v>16</v>
      </c>
      <c r="K5" s="12" t="s">
        <v>17</v>
      </c>
      <c r="L5" s="12" t="s">
        <v>18</v>
      </c>
      <c r="M5" s="12" t="s">
        <v>19</v>
      </c>
      <c r="N5" s="24" t="s">
        <v>20</v>
      </c>
      <c r="O5" s="23" t="s">
        <v>21</v>
      </c>
      <c r="P5" s="23" t="s">
        <v>22</v>
      </c>
      <c r="Q5" s="23" t="s">
        <v>23</v>
      </c>
      <c r="R5" s="28"/>
      <c r="S5" s="28"/>
    </row>
    <row r="6" spans="1:19" s="3" customFormat="1" ht="41.25" customHeight="1">
      <c r="A6" s="14" t="s">
        <v>24</v>
      </c>
      <c r="B6" s="14" t="s">
        <v>25</v>
      </c>
      <c r="C6" s="14" t="s">
        <v>26</v>
      </c>
      <c r="D6" s="15" t="s">
        <v>27</v>
      </c>
      <c r="E6" s="15" t="s">
        <v>28</v>
      </c>
      <c r="F6" s="15" t="s">
        <v>29</v>
      </c>
      <c r="G6" s="15" t="s">
        <v>30</v>
      </c>
      <c r="H6" s="16" t="s">
        <v>31</v>
      </c>
      <c r="I6" s="25" t="s">
        <v>32</v>
      </c>
      <c r="J6" s="25" t="s">
        <v>33</v>
      </c>
      <c r="K6" s="25" t="s">
        <v>34</v>
      </c>
      <c r="L6" s="25" t="s">
        <v>35</v>
      </c>
      <c r="M6" s="25" t="s">
        <v>36</v>
      </c>
      <c r="N6" s="25" t="s">
        <v>37</v>
      </c>
      <c r="O6" s="25" t="s">
        <v>38</v>
      </c>
      <c r="P6" s="25" t="s">
        <v>39</v>
      </c>
      <c r="Q6" s="25" t="s">
        <v>40</v>
      </c>
      <c r="R6" s="14" t="s">
        <v>41</v>
      </c>
      <c r="S6" s="25" t="s">
        <v>42</v>
      </c>
    </row>
    <row r="7" spans="1:19" ht="21.95" customHeight="1">
      <c r="A7" s="20">
        <v>613007</v>
      </c>
      <c r="B7" s="20" t="s">
        <v>43</v>
      </c>
      <c r="C7" s="20" t="s">
        <v>43</v>
      </c>
      <c r="D7" s="17">
        <v>65</v>
      </c>
      <c r="E7" s="17">
        <v>1</v>
      </c>
      <c r="F7" s="17">
        <v>0</v>
      </c>
      <c r="G7" s="18">
        <v>6</v>
      </c>
      <c r="H7" s="19">
        <v>0.65</v>
      </c>
      <c r="I7" s="18">
        <f t="shared" ref="I7" si="0">(D7+E7+F7)*1250+G7*3850*H7</f>
        <v>97515</v>
      </c>
      <c r="J7" s="18">
        <f t="shared" ref="J7" si="1">(D7+E7+F7)*2500*H7+G7*3850*H7</f>
        <v>122265</v>
      </c>
      <c r="K7" s="18">
        <v>7507.5</v>
      </c>
      <c r="L7" s="18">
        <v>0</v>
      </c>
      <c r="M7" s="18">
        <v>162500</v>
      </c>
      <c r="N7" s="26">
        <f t="shared" ref="N7" si="2">IF(I7+J7-K7-L7-M7&lt;0,0,I7+J7-K7-L7-M7)</f>
        <v>49772.5</v>
      </c>
      <c r="O7" s="26">
        <f t="shared" ref="O7" si="3">N7</f>
        <v>49772.5</v>
      </c>
      <c r="P7" s="26">
        <f t="shared" ref="P7" si="4">O7</f>
        <v>49772.5</v>
      </c>
      <c r="Q7" s="18">
        <f t="shared" ref="Q7" si="5">O7-P7</f>
        <v>0</v>
      </c>
      <c r="R7" s="18">
        <f t="shared" ref="R7" si="6">N7-O7</f>
        <v>0</v>
      </c>
      <c r="S7" s="18">
        <f t="shared" ref="S7" si="7">IF(I7+J7-K7-L7-M7&lt;0,-(I7+J7-K7-L7-M7),0)</f>
        <v>0</v>
      </c>
    </row>
  </sheetData>
  <mergeCells count="11">
    <mergeCell ref="H4:H5"/>
    <mergeCell ref="R4:R5"/>
    <mergeCell ref="S4:S5"/>
    <mergeCell ref="A2:S2"/>
    <mergeCell ref="D4:F4"/>
    <mergeCell ref="I4:N4"/>
    <mergeCell ref="O4:Q4"/>
    <mergeCell ref="A4:A5"/>
    <mergeCell ref="B4:B5"/>
    <mergeCell ref="C4:C5"/>
    <mergeCell ref="G4:G5"/>
  </mergeCells>
  <phoneticPr fontId="8" type="noConversion"/>
  <pageMargins left="0.27559055118110237" right="0.11811023622047245" top="0.39370078740157483" bottom="0.35433070866141736" header="0.15748031496062992" footer="0"/>
  <pageSetup paperSize="9" scale="46" fitToHeight="0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(2)</vt:lpstr>
      <vt:lpstr>'Sheet1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陈允</dc:creator>
  <cp:lastModifiedBy>冯小珊</cp:lastModifiedBy>
  <cp:lastPrinted>2019-12-13T08:24:20Z</cp:lastPrinted>
  <dcterms:created xsi:type="dcterms:W3CDTF">2015-11-04T07:26:00Z</dcterms:created>
  <dcterms:modified xsi:type="dcterms:W3CDTF">2019-12-13T08:24:21Z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