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codeName="ThisWorkbook"/>
  <bookViews>
    <workbookView xWindow="0" yWindow="60" windowWidth="24240" windowHeight="12555"/>
  </bookViews>
  <sheets>
    <sheet name="汇总" sheetId="2" r:id="rId1"/>
    <sheet name="Sheet3" sheetId="3" r:id="rId2"/>
  </sheets>
  <definedNames>
    <definedName name="_xlnm.Print_Titles" localSheetId="0">汇总!$1:$5</definedName>
  </definedNames>
  <calcPr calcId="145621"/>
</workbook>
</file>

<file path=xl/calcChain.xml><?xml version="1.0" encoding="utf-8"?>
<calcChain xmlns="http://schemas.openxmlformats.org/spreadsheetml/2006/main">
  <c r="H9" i="2" l="1"/>
  <c r="D8" i="2" l="1"/>
  <c r="D9" i="2"/>
  <c r="D10" i="2"/>
  <c r="D11" i="2"/>
  <c r="D12" i="2"/>
  <c r="D13" i="2"/>
  <c r="D14" i="2"/>
  <c r="D15" i="2"/>
  <c r="D16" i="2"/>
  <c r="D17" i="2"/>
  <c r="D18" i="2"/>
  <c r="D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F7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F8" i="2"/>
  <c r="E7" i="2" l="1"/>
  <c r="H10" i="2"/>
  <c r="H11" i="2"/>
  <c r="H12" i="2"/>
  <c r="I9" i="2"/>
  <c r="I10" i="2"/>
  <c r="I11" i="2"/>
  <c r="I12" i="2"/>
  <c r="H14" i="2"/>
  <c r="H15" i="2"/>
  <c r="H16" i="2"/>
  <c r="H18" i="2"/>
  <c r="H17" i="2"/>
  <c r="I14" i="2"/>
  <c r="I15" i="2"/>
  <c r="I16" i="2"/>
  <c r="I18" i="2"/>
  <c r="I17" i="2"/>
  <c r="H13" i="2"/>
  <c r="I13" i="2"/>
</calcChain>
</file>

<file path=xl/sharedStrings.xml><?xml version="1.0" encoding="utf-8"?>
<sst xmlns="http://schemas.openxmlformats.org/spreadsheetml/2006/main" count="58" uniqueCount="53">
  <si>
    <t>序号</t>
  </si>
  <si>
    <t>单位</t>
  </si>
  <si>
    <t>森林资源管护支出</t>
  </si>
  <si>
    <t>资金小计</t>
  </si>
  <si>
    <t>林业有害生物防治补助</t>
  </si>
  <si>
    <t>江海区</t>
  </si>
  <si>
    <t>新会区</t>
  </si>
  <si>
    <t>台山市</t>
  </si>
  <si>
    <t>开平市</t>
  </si>
  <si>
    <t>恩平市</t>
  </si>
  <si>
    <t>鹤山市</t>
  </si>
  <si>
    <t>序号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</si>
  <si>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</si>
  <si>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</si>
  <si>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</si>
  <si>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</si>
  <si>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市本级小计</t>
    <phoneticPr fontId="1" type="noConversion"/>
  </si>
  <si>
    <t>江门市合计</t>
    <phoneticPr fontId="1" type="noConversion"/>
  </si>
  <si>
    <t>附件1：</t>
    <phoneticPr fontId="1" type="noConversion"/>
  </si>
  <si>
    <t>其中：江门市自然资源局（市属林场）</t>
    <phoneticPr fontId="1" type="noConversion"/>
  </si>
  <si>
    <t>市河排林场</t>
    <phoneticPr fontId="1" type="noConversion"/>
  </si>
  <si>
    <t>市大沙林场</t>
    <phoneticPr fontId="1" type="noConversion"/>
  </si>
  <si>
    <t xml:space="preserve"> 市四堡林场</t>
    <phoneticPr fontId="1" type="noConversion"/>
  </si>
  <si>
    <t>天然商品林停伐管护补贴</t>
    <phoneticPr fontId="1" type="noConversion"/>
  </si>
  <si>
    <t>森林生态效益补偿补助</t>
  </si>
  <si>
    <t>合计</t>
    <phoneticPr fontId="1" type="noConversion"/>
  </si>
  <si>
    <t>补偿资金</t>
  </si>
  <si>
    <t>补偿资金</t>
    <phoneticPr fontId="1" type="noConversion"/>
  </si>
  <si>
    <t>国有</t>
    <phoneticPr fontId="1" type="noConversion"/>
  </si>
  <si>
    <t>集体和个人</t>
    <phoneticPr fontId="1" type="noConversion"/>
  </si>
  <si>
    <t>林木良种培育补助</t>
    <phoneticPr fontId="1" type="noConversion"/>
  </si>
  <si>
    <t>资金小计</t>
    <phoneticPr fontId="1" type="noConversion"/>
  </si>
  <si>
    <t>实施管护抚育面积（万亩）</t>
    <phoneticPr fontId="1" type="noConversion"/>
  </si>
  <si>
    <t>备注</t>
    <phoneticPr fontId="1" type="noConversion"/>
  </si>
  <si>
    <t>项目名称</t>
    <phoneticPr fontId="1" type="noConversion"/>
  </si>
  <si>
    <t>江门市新会区国家相思良种基地2021年中央财政林木良种培育补助项目</t>
    <phoneticPr fontId="1" type="noConversion"/>
  </si>
  <si>
    <t>江门市新会区林业科学研究所</t>
    <phoneticPr fontId="1" type="noConversion"/>
  </si>
  <si>
    <t>台山市红岭国家湿地松、杂交松良种基地2021年中央财政林木良种繁育补助项目</t>
    <phoneticPr fontId="1" type="noConversion"/>
  </si>
  <si>
    <t>台山市红岭种子园</t>
    <phoneticPr fontId="1" type="noConversion"/>
  </si>
  <si>
    <t>造林补助</t>
  </si>
  <si>
    <t>单位</t>
    <phoneticPr fontId="1" type="noConversion"/>
  </si>
  <si>
    <t>松材线虫病新发疫情除治</t>
    <phoneticPr fontId="1" type="noConversion"/>
  </si>
  <si>
    <t>资金单位：万元</t>
    <phoneticPr fontId="1" type="noConversion"/>
  </si>
  <si>
    <t>资金合计</t>
    <phoneticPr fontId="1" type="noConversion"/>
  </si>
  <si>
    <t>五</t>
  </si>
  <si>
    <t>六</t>
  </si>
  <si>
    <t>七</t>
    <phoneticPr fontId="1" type="noConversion"/>
  </si>
  <si>
    <t>面积
（万亩）</t>
    <phoneticPr fontId="1" type="noConversion"/>
  </si>
  <si>
    <t>国有天然商品林面积
（亩）</t>
    <phoneticPr fontId="1" type="noConversion"/>
  </si>
  <si>
    <t>造林补助面积
（亩）</t>
    <phoneticPr fontId="1" type="noConversion"/>
  </si>
  <si>
    <t>防治面积
（万亩）</t>
    <phoneticPr fontId="1" type="noConversion"/>
  </si>
  <si>
    <t>中国林科院林业研究所古巴加勒比松国家林木种质资源库2021年林木良种培育补助项目</t>
    <phoneticPr fontId="1" type="noConversion"/>
  </si>
  <si>
    <t>2021年中央林业改革发展资金分配情况及任务清单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</si>
</sst>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7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2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 fitToPage="1"/>
  </sheetPr>
  <dimension ref="A1:W19"/>
  <sheetViews>
    <sheetView showZeros="0" tabSelected="1" topLeftCell="B1" zoomScaleNormal="100" zoomScaleSheetLayoutView="100" workbookViewId="0">
      <pane xSplit="4" ySplit="7" topLeftCell="F8" activePane="bottomRight" state="frozen"/>
      <selection activeCell="B1" sqref="B1"/>
      <selection pane="topRight" activeCell="F1" sqref="F1"/>
      <selection pane="bottomLeft" activeCell="B9" sqref="B9"/>
      <selection pane="bottomRight" activeCell="U7" sqref="U7"/>
    </sheetView>
  </sheetViews>
  <sheetFormatPr defaultRowHeight="13.5"/>
  <cols>
    <col min="1" max="1" width="11.5" style="5" hidden="1" customWidth="1"/>
    <col min="2" max="2" width="5.875" style="5" customWidth="1"/>
    <col min="3" max="3" width="23" style="6" customWidth="1"/>
    <col min="4" max="4" width="12.125" style="5" customWidth="1"/>
    <col min="5" max="5" width="11.625" style="5" hidden="1" customWidth="1"/>
    <col min="6" max="10" width="11.625" style="5" customWidth="1"/>
    <col min="11" max="11" width="10.875" style="5" customWidth="1"/>
    <col min="12" max="12" width="11.625" style="5" customWidth="1"/>
    <col min="13" max="13" width="10.75" style="5" customWidth="1"/>
    <col min="14" max="14" width="12.625" style="5" hidden="1" customWidth="1"/>
    <col min="15" max="15" width="12.625" style="5" customWidth="1"/>
    <col min="16" max="16" width="9" style="5" customWidth="1"/>
    <col min="17" max="17" width="15.75" style="5" customWidth="1"/>
    <col min="18" max="16384" width="9" style="5"/>
  </cols>
  <sheetData>
    <row r="1" spans="1:23" ht="33" customHeight="1">
      <c r="A1" s="27" t="s">
        <v>18</v>
      </c>
      <c r="B1" s="27"/>
      <c r="C1" s="27"/>
      <c r="D1" s="27"/>
    </row>
    <row r="2" spans="1:23" ht="25.5" customHeight="1">
      <c r="A2" s="23" t="s">
        <v>52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 ht="21.75" customHeight="1">
      <c r="A3" s="3"/>
      <c r="B3" s="3"/>
      <c r="C3" s="3"/>
      <c r="D3" s="3"/>
      <c r="E3" s="3"/>
      <c r="F3" s="11"/>
      <c r="G3" s="11"/>
      <c r="H3" s="11"/>
      <c r="I3" s="11"/>
      <c r="J3" s="11"/>
      <c r="K3" s="11"/>
      <c r="L3" s="11"/>
      <c r="M3" s="11"/>
      <c r="N3" s="12"/>
      <c r="O3" s="21" t="s">
        <v>42</v>
      </c>
      <c r="P3" s="21"/>
      <c r="Q3" s="21"/>
      <c r="T3" s="13"/>
    </row>
    <row r="4" spans="1:23" ht="27" customHeight="1">
      <c r="A4" s="29" t="s">
        <v>0</v>
      </c>
      <c r="B4" s="22" t="s">
        <v>11</v>
      </c>
      <c r="C4" s="22" t="s">
        <v>1</v>
      </c>
      <c r="D4" s="22" t="s">
        <v>43</v>
      </c>
      <c r="E4" s="16" t="s">
        <v>2</v>
      </c>
      <c r="F4" s="24" t="s">
        <v>23</v>
      </c>
      <c r="G4" s="25"/>
      <c r="H4" s="22" t="s">
        <v>24</v>
      </c>
      <c r="I4" s="22"/>
      <c r="J4" s="22"/>
      <c r="K4" s="22"/>
      <c r="L4" s="22"/>
      <c r="M4" s="22"/>
      <c r="N4" s="16"/>
      <c r="O4" s="24" t="s">
        <v>30</v>
      </c>
      <c r="P4" s="25"/>
      <c r="Q4" s="25"/>
      <c r="R4" s="26"/>
      <c r="S4" s="24" t="s">
        <v>39</v>
      </c>
      <c r="T4" s="25"/>
      <c r="U4" s="24" t="s">
        <v>4</v>
      </c>
      <c r="V4" s="25"/>
      <c r="W4" s="26"/>
    </row>
    <row r="5" spans="1:23" ht="30" customHeight="1">
      <c r="A5" s="30"/>
      <c r="B5" s="22"/>
      <c r="C5" s="22"/>
      <c r="D5" s="22"/>
      <c r="E5" s="9"/>
      <c r="F5" s="22" t="s">
        <v>31</v>
      </c>
      <c r="G5" s="22" t="s">
        <v>48</v>
      </c>
      <c r="H5" s="24" t="s">
        <v>25</v>
      </c>
      <c r="I5" s="25"/>
      <c r="J5" s="24" t="s">
        <v>28</v>
      </c>
      <c r="K5" s="25"/>
      <c r="L5" s="24" t="s">
        <v>29</v>
      </c>
      <c r="M5" s="25"/>
      <c r="N5" s="9"/>
      <c r="O5" s="22" t="s">
        <v>31</v>
      </c>
      <c r="P5" s="22" t="s">
        <v>32</v>
      </c>
      <c r="Q5" s="22" t="s">
        <v>34</v>
      </c>
      <c r="R5" s="22" t="s">
        <v>40</v>
      </c>
      <c r="S5" s="22" t="s">
        <v>3</v>
      </c>
      <c r="T5" s="22" t="s">
        <v>49</v>
      </c>
      <c r="U5" s="22" t="s">
        <v>3</v>
      </c>
      <c r="V5" s="22" t="s">
        <v>50</v>
      </c>
      <c r="W5" s="22" t="s">
        <v>33</v>
      </c>
    </row>
    <row r="6" spans="1:23" ht="30" customHeight="1">
      <c r="A6" s="10"/>
      <c r="B6" s="22"/>
      <c r="C6" s="22"/>
      <c r="D6" s="22"/>
      <c r="E6" s="9"/>
      <c r="F6" s="22"/>
      <c r="G6" s="22"/>
      <c r="H6" s="9" t="s">
        <v>27</v>
      </c>
      <c r="I6" s="9" t="s">
        <v>47</v>
      </c>
      <c r="J6" s="9" t="s">
        <v>26</v>
      </c>
      <c r="K6" s="9" t="s">
        <v>47</v>
      </c>
      <c r="L6" s="9" t="s">
        <v>26</v>
      </c>
      <c r="M6" s="9" t="s">
        <v>47</v>
      </c>
      <c r="N6" s="9"/>
      <c r="O6" s="22"/>
      <c r="P6" s="22"/>
      <c r="Q6" s="22"/>
      <c r="R6" s="22"/>
      <c r="S6" s="22"/>
      <c r="T6" s="22"/>
      <c r="U6" s="22"/>
      <c r="V6" s="22"/>
      <c r="W6" s="22"/>
    </row>
    <row r="7" spans="1:23" ht="35.1" customHeight="1">
      <c r="A7" s="2"/>
      <c r="B7" s="9"/>
      <c r="C7" s="9" t="s">
        <v>17</v>
      </c>
      <c r="D7" s="9">
        <f>F7+H7+O7+S7+U7</f>
        <v>1445.4199999999998</v>
      </c>
      <c r="E7" s="9">
        <f>E8+SUM(E13:E18)</f>
        <v>0</v>
      </c>
      <c r="F7" s="9">
        <f>F8+SUM(F13:F18)</f>
        <v>2.25</v>
      </c>
      <c r="G7" s="9">
        <f t="shared" ref="G7:W7" si="0">G8+SUM(G13:G18)</f>
        <v>3621</v>
      </c>
      <c r="H7" s="9">
        <f t="shared" si="0"/>
        <v>1060.1799999999998</v>
      </c>
      <c r="I7" s="9">
        <f t="shared" si="0"/>
        <v>73.149999999999991</v>
      </c>
      <c r="J7" s="9">
        <f t="shared" si="0"/>
        <v>183.70000000000002</v>
      </c>
      <c r="K7" s="9">
        <f t="shared" si="0"/>
        <v>18.37</v>
      </c>
      <c r="L7" s="9">
        <f t="shared" si="0"/>
        <v>876.4799999999999</v>
      </c>
      <c r="M7" s="9">
        <f t="shared" si="0"/>
        <v>54.779999999999994</v>
      </c>
      <c r="N7" s="9">
        <f t="shared" si="0"/>
        <v>0</v>
      </c>
      <c r="O7" s="9">
        <f t="shared" si="0"/>
        <v>245</v>
      </c>
      <c r="P7" s="9">
        <f t="shared" si="0"/>
        <v>0.36</v>
      </c>
      <c r="Q7" s="9">
        <f t="shared" si="0"/>
        <v>0</v>
      </c>
      <c r="R7" s="9">
        <f t="shared" si="0"/>
        <v>0</v>
      </c>
      <c r="S7" s="9">
        <f t="shared" si="0"/>
        <v>77.990000000000009</v>
      </c>
      <c r="T7" s="9">
        <f t="shared" si="0"/>
        <v>3391</v>
      </c>
      <c r="U7" s="9">
        <f t="shared" si="0"/>
        <v>60</v>
      </c>
      <c r="V7" s="9">
        <f t="shared" si="0"/>
        <v>0.3</v>
      </c>
      <c r="W7" s="9">
        <f t="shared" si="0"/>
        <v>0</v>
      </c>
    </row>
    <row r="8" spans="1:23" ht="39.950000000000003" customHeight="1">
      <c r="A8" s="2"/>
      <c r="B8" s="9" t="s">
        <v>12</v>
      </c>
      <c r="C8" s="14" t="s">
        <v>16</v>
      </c>
      <c r="D8" s="8">
        <f t="shared" ref="D8:D18" si="1">F8+H8+O8+S8+U8</f>
        <v>208.33</v>
      </c>
      <c r="E8" s="8"/>
      <c r="F8" s="8">
        <f>SUM(F9:F12)</f>
        <v>2.25</v>
      </c>
      <c r="G8" s="8">
        <f t="shared" ref="G8:W8" si="2">SUM(G9:G12)</f>
        <v>3621</v>
      </c>
      <c r="H8" s="8">
        <f t="shared" si="2"/>
        <v>181.08</v>
      </c>
      <c r="I8" s="8">
        <f t="shared" si="2"/>
        <v>18.059999999999999</v>
      </c>
      <c r="J8" s="8">
        <f t="shared" si="2"/>
        <v>179.8</v>
      </c>
      <c r="K8" s="8">
        <f t="shared" si="2"/>
        <v>17.98</v>
      </c>
      <c r="L8" s="8">
        <f t="shared" si="2"/>
        <v>1.28</v>
      </c>
      <c r="M8" s="8">
        <f t="shared" si="2"/>
        <v>0.08</v>
      </c>
      <c r="N8" s="8">
        <f t="shared" si="2"/>
        <v>0</v>
      </c>
      <c r="O8" s="8">
        <f t="shared" si="2"/>
        <v>25</v>
      </c>
      <c r="P8" s="8">
        <f t="shared" si="2"/>
        <v>0.03</v>
      </c>
      <c r="Q8" s="8">
        <f t="shared" si="2"/>
        <v>0</v>
      </c>
      <c r="R8" s="8">
        <f t="shared" si="2"/>
        <v>0</v>
      </c>
      <c r="S8" s="8">
        <f t="shared" si="2"/>
        <v>0</v>
      </c>
      <c r="T8" s="8">
        <f t="shared" si="2"/>
        <v>0</v>
      </c>
      <c r="U8" s="8">
        <f t="shared" si="2"/>
        <v>0</v>
      </c>
      <c r="V8" s="8">
        <f t="shared" si="2"/>
        <v>0</v>
      </c>
      <c r="W8" s="8">
        <f t="shared" si="2"/>
        <v>0</v>
      </c>
    </row>
    <row r="9" spans="1:23" ht="39.950000000000003" customHeight="1">
      <c r="A9" s="9"/>
      <c r="B9" s="9"/>
      <c r="C9" s="8" t="s">
        <v>19</v>
      </c>
      <c r="D9" s="8">
        <f t="shared" si="1"/>
        <v>181.08</v>
      </c>
      <c r="E9" s="8"/>
      <c r="F9" s="8"/>
      <c r="G9" s="8"/>
      <c r="H9" s="8">
        <f>J9+L9</f>
        <v>181.08</v>
      </c>
      <c r="I9" s="8">
        <f t="shared" ref="I9:I18" si="3">K9+M9</f>
        <v>18.059999999999999</v>
      </c>
      <c r="J9" s="8">
        <v>179.8</v>
      </c>
      <c r="K9" s="8">
        <v>17.98</v>
      </c>
      <c r="L9" s="8">
        <v>1.28</v>
      </c>
      <c r="M9" s="8">
        <v>0.08</v>
      </c>
      <c r="N9" s="8"/>
      <c r="O9" s="8"/>
      <c r="P9" s="9"/>
      <c r="Q9" s="8"/>
      <c r="R9" s="8"/>
      <c r="S9" s="17"/>
      <c r="T9" s="9"/>
      <c r="U9" s="17"/>
      <c r="V9" s="17"/>
      <c r="W9" s="17"/>
    </row>
    <row r="10" spans="1:23" ht="39.950000000000003" customHeight="1">
      <c r="A10" s="2">
        <v>1</v>
      </c>
      <c r="B10" s="9"/>
      <c r="C10" s="8" t="s">
        <v>20</v>
      </c>
      <c r="D10" s="8">
        <f t="shared" si="1"/>
        <v>1.03</v>
      </c>
      <c r="E10" s="8"/>
      <c r="F10" s="8">
        <v>1.03</v>
      </c>
      <c r="G10" s="8">
        <v>1655</v>
      </c>
      <c r="H10" s="8">
        <f t="shared" ref="H9:H18" si="4">J10+L10</f>
        <v>0</v>
      </c>
      <c r="I10" s="8">
        <f t="shared" si="3"/>
        <v>0</v>
      </c>
      <c r="J10" s="8"/>
      <c r="K10" s="8"/>
      <c r="L10" s="8"/>
      <c r="M10" s="8"/>
      <c r="N10" s="8"/>
      <c r="O10" s="8"/>
      <c r="P10" s="9"/>
      <c r="Q10" s="8"/>
      <c r="R10" s="8"/>
      <c r="S10" s="17"/>
      <c r="T10" s="9"/>
      <c r="U10" s="17"/>
      <c r="V10" s="17"/>
      <c r="W10" s="17"/>
    </row>
    <row r="11" spans="1:23" ht="68.25" customHeight="1">
      <c r="A11" s="2">
        <v>2</v>
      </c>
      <c r="B11" s="9"/>
      <c r="C11" s="8" t="s">
        <v>21</v>
      </c>
      <c r="D11" s="8">
        <f t="shared" si="1"/>
        <v>25.8</v>
      </c>
      <c r="E11" s="8"/>
      <c r="F11" s="8">
        <v>0.8</v>
      </c>
      <c r="G11" s="8">
        <v>1286</v>
      </c>
      <c r="H11" s="8">
        <f t="shared" si="4"/>
        <v>0</v>
      </c>
      <c r="I11" s="8">
        <f t="shared" si="3"/>
        <v>0</v>
      </c>
      <c r="J11" s="8"/>
      <c r="K11" s="8"/>
      <c r="L11" s="8"/>
      <c r="M11" s="8"/>
      <c r="N11" s="8"/>
      <c r="O11" s="8">
        <v>25</v>
      </c>
      <c r="P11" s="8">
        <v>0.03</v>
      </c>
      <c r="Q11" s="20" t="s">
        <v>51</v>
      </c>
      <c r="R11" s="8"/>
      <c r="S11" s="17"/>
      <c r="T11" s="9"/>
      <c r="U11" s="17"/>
      <c r="V11" s="17"/>
      <c r="W11" s="17"/>
    </row>
    <row r="12" spans="1:23" ht="39.950000000000003" customHeight="1">
      <c r="A12" s="2">
        <v>3</v>
      </c>
      <c r="B12" s="9"/>
      <c r="C12" s="8" t="s">
        <v>22</v>
      </c>
      <c r="D12" s="8">
        <f t="shared" si="1"/>
        <v>0.42</v>
      </c>
      <c r="E12" s="8"/>
      <c r="F12" s="8">
        <v>0.42</v>
      </c>
      <c r="G12" s="8">
        <v>680</v>
      </c>
      <c r="H12" s="8">
        <f t="shared" si="4"/>
        <v>0</v>
      </c>
      <c r="I12" s="8">
        <f t="shared" si="3"/>
        <v>0</v>
      </c>
      <c r="J12" s="8"/>
      <c r="K12" s="8"/>
      <c r="L12" s="8"/>
      <c r="M12" s="8"/>
      <c r="N12" s="8"/>
      <c r="O12" s="8"/>
      <c r="P12" s="9"/>
      <c r="Q12" s="8"/>
      <c r="R12" s="8"/>
      <c r="S12" s="17"/>
      <c r="T12" s="9"/>
      <c r="U12" s="17"/>
      <c r="V12" s="17"/>
      <c r="W12" s="17"/>
    </row>
    <row r="13" spans="1:23" ht="39.950000000000003" customHeight="1">
      <c r="A13" s="4"/>
      <c r="B13" s="8" t="s">
        <v>13</v>
      </c>
      <c r="C13" s="8" t="s">
        <v>5</v>
      </c>
      <c r="D13" s="8">
        <f t="shared" si="1"/>
        <v>11.68</v>
      </c>
      <c r="E13" s="8"/>
      <c r="F13" s="8"/>
      <c r="G13" s="8"/>
      <c r="H13" s="8">
        <f t="shared" si="4"/>
        <v>11.68</v>
      </c>
      <c r="I13" s="8">
        <f t="shared" si="3"/>
        <v>0.73</v>
      </c>
      <c r="J13" s="8"/>
      <c r="K13" s="8"/>
      <c r="L13" s="8">
        <v>11.68</v>
      </c>
      <c r="M13" s="8">
        <v>0.73</v>
      </c>
      <c r="N13" s="7"/>
      <c r="O13" s="8"/>
      <c r="P13" s="9"/>
      <c r="Q13" s="7"/>
      <c r="R13" s="8"/>
      <c r="S13" s="17"/>
      <c r="T13" s="9"/>
      <c r="U13" s="17"/>
      <c r="V13" s="17"/>
      <c r="W13" s="17"/>
    </row>
    <row r="14" spans="1:23" ht="57.75" customHeight="1">
      <c r="A14" s="4"/>
      <c r="B14" s="8" t="s">
        <v>14</v>
      </c>
      <c r="C14" s="8" t="s">
        <v>6</v>
      </c>
      <c r="D14" s="8">
        <f t="shared" si="1"/>
        <v>50</v>
      </c>
      <c r="E14" s="8"/>
      <c r="F14" s="8"/>
      <c r="G14" s="8"/>
      <c r="H14" s="8">
        <f t="shared" si="4"/>
        <v>0</v>
      </c>
      <c r="I14" s="8">
        <f t="shared" si="3"/>
        <v>0</v>
      </c>
      <c r="J14" s="8"/>
      <c r="K14" s="8"/>
      <c r="L14" s="8"/>
      <c r="M14" s="8"/>
      <c r="N14" s="7"/>
      <c r="O14" s="8">
        <v>50</v>
      </c>
      <c r="P14" s="8">
        <v>7.0000000000000007E-2</v>
      </c>
      <c r="Q14" s="15" t="s">
        <v>35</v>
      </c>
      <c r="R14" s="18" t="s">
        <v>36</v>
      </c>
      <c r="S14" s="17"/>
      <c r="T14" s="9"/>
      <c r="U14" s="17"/>
      <c r="V14" s="17"/>
      <c r="W14" s="17"/>
    </row>
    <row r="15" spans="1:23" ht="63" customHeight="1">
      <c r="A15" s="4"/>
      <c r="B15" s="8" t="s">
        <v>15</v>
      </c>
      <c r="C15" s="8" t="s">
        <v>7</v>
      </c>
      <c r="D15" s="8">
        <f t="shared" si="1"/>
        <v>899.68</v>
      </c>
      <c r="E15" s="8"/>
      <c r="F15" s="8"/>
      <c r="G15" s="8"/>
      <c r="H15" s="8">
        <f t="shared" si="4"/>
        <v>729.68</v>
      </c>
      <c r="I15" s="8">
        <f t="shared" si="3"/>
        <v>45.62</v>
      </c>
      <c r="J15" s="8">
        <v>0.4</v>
      </c>
      <c r="K15" s="8">
        <v>0.04</v>
      </c>
      <c r="L15" s="8">
        <v>729.28</v>
      </c>
      <c r="M15" s="8">
        <v>45.58</v>
      </c>
      <c r="N15" s="7"/>
      <c r="O15" s="8">
        <v>170</v>
      </c>
      <c r="P15" s="8">
        <v>0.26</v>
      </c>
      <c r="Q15" s="15" t="s">
        <v>37</v>
      </c>
      <c r="R15" s="18" t="s">
        <v>38</v>
      </c>
      <c r="S15" s="17"/>
      <c r="T15" s="9"/>
      <c r="U15" s="17"/>
      <c r="V15" s="17"/>
      <c r="W15" s="17"/>
    </row>
    <row r="16" spans="1:23" ht="39.950000000000003" customHeight="1">
      <c r="A16" s="4"/>
      <c r="B16" s="8" t="s">
        <v>44</v>
      </c>
      <c r="C16" s="8" t="s">
        <v>8</v>
      </c>
      <c r="D16" s="8">
        <f t="shared" si="1"/>
        <v>34.5</v>
      </c>
      <c r="E16" s="8"/>
      <c r="F16" s="8"/>
      <c r="G16" s="8"/>
      <c r="H16" s="8">
        <f t="shared" si="4"/>
        <v>0</v>
      </c>
      <c r="I16" s="8">
        <f t="shared" si="3"/>
        <v>0</v>
      </c>
      <c r="J16" s="8"/>
      <c r="K16" s="8"/>
      <c r="L16" s="8"/>
      <c r="M16" s="8"/>
      <c r="N16" s="7"/>
      <c r="O16" s="8"/>
      <c r="P16" s="9"/>
      <c r="Q16" s="7"/>
      <c r="R16" s="8"/>
      <c r="S16" s="17">
        <v>34.5</v>
      </c>
      <c r="T16" s="8">
        <v>1500</v>
      </c>
      <c r="U16" s="17"/>
      <c r="V16" s="17"/>
      <c r="W16" s="17"/>
    </row>
    <row r="17" spans="1:23" ht="46.5" customHeight="1">
      <c r="A17" s="4"/>
      <c r="B17" s="8" t="s">
        <v>45</v>
      </c>
      <c r="C17" s="8" t="s">
        <v>10</v>
      </c>
      <c r="D17" s="8">
        <f t="shared" si="1"/>
        <v>74.22</v>
      </c>
      <c r="E17" s="8"/>
      <c r="F17" s="8"/>
      <c r="G17" s="8"/>
      <c r="H17" s="8">
        <f t="shared" si="4"/>
        <v>14.22</v>
      </c>
      <c r="I17" s="8">
        <f t="shared" si="3"/>
        <v>1.02</v>
      </c>
      <c r="J17" s="8">
        <v>3.5</v>
      </c>
      <c r="K17" s="8">
        <v>0.35</v>
      </c>
      <c r="L17" s="8">
        <v>10.72</v>
      </c>
      <c r="M17" s="8">
        <v>0.67</v>
      </c>
      <c r="N17" s="7"/>
      <c r="O17" s="8"/>
      <c r="P17" s="9"/>
      <c r="Q17" s="7"/>
      <c r="R17" s="8"/>
      <c r="S17" s="17"/>
      <c r="T17" s="9"/>
      <c r="U17" s="17">
        <v>60</v>
      </c>
      <c r="V17" s="17">
        <v>0.3</v>
      </c>
      <c r="W17" s="19" t="s">
        <v>41</v>
      </c>
    </row>
    <row r="18" spans="1:23" ht="39.950000000000003" customHeight="1">
      <c r="A18" s="4"/>
      <c r="B18" s="8" t="s">
        <v>46</v>
      </c>
      <c r="C18" s="8" t="s">
        <v>9</v>
      </c>
      <c r="D18" s="8">
        <f t="shared" si="1"/>
        <v>167.01</v>
      </c>
      <c r="E18" s="8"/>
      <c r="F18" s="8"/>
      <c r="G18" s="8"/>
      <c r="H18" s="8">
        <f t="shared" si="4"/>
        <v>123.52</v>
      </c>
      <c r="I18" s="8">
        <f t="shared" si="3"/>
        <v>7.72</v>
      </c>
      <c r="J18" s="8"/>
      <c r="K18" s="8"/>
      <c r="L18" s="8">
        <v>123.52</v>
      </c>
      <c r="M18" s="8">
        <v>7.72</v>
      </c>
      <c r="N18" s="7"/>
      <c r="O18" s="8"/>
      <c r="P18" s="9"/>
      <c r="Q18" s="7"/>
      <c r="R18" s="8"/>
      <c r="S18" s="17">
        <v>43.49</v>
      </c>
      <c r="T18" s="8">
        <v>1891</v>
      </c>
      <c r="U18" s="17"/>
      <c r="V18" s="17"/>
      <c r="W18" s="17"/>
    </row>
    <row r="19" spans="1:23" ht="32.25" customHeight="1"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</sheetData>
  <mergeCells count="27">
    <mergeCell ref="A1:D1"/>
    <mergeCell ref="C19:M19"/>
    <mergeCell ref="A4:A5"/>
    <mergeCell ref="C4:C6"/>
    <mergeCell ref="D4:D6"/>
    <mergeCell ref="B4:B6"/>
    <mergeCell ref="R5:R6"/>
    <mergeCell ref="O4:R4"/>
    <mergeCell ref="O5:O6"/>
    <mergeCell ref="G5:G6"/>
    <mergeCell ref="F5:F6"/>
    <mergeCell ref="O3:Q3"/>
    <mergeCell ref="W5:W6"/>
    <mergeCell ref="A2:W2"/>
    <mergeCell ref="Q5:Q6"/>
    <mergeCell ref="F4:G4"/>
    <mergeCell ref="H4:M4"/>
    <mergeCell ref="H5:I5"/>
    <mergeCell ref="J5:K5"/>
    <mergeCell ref="L5:M5"/>
    <mergeCell ref="S4:T4"/>
    <mergeCell ref="T5:T6"/>
    <mergeCell ref="S5:S6"/>
    <mergeCell ref="U5:U6"/>
    <mergeCell ref="V5:V6"/>
    <mergeCell ref="U4:W4"/>
    <mergeCell ref="P5:P6"/>
  </mergeCells>
  <phoneticPr fontId="1" type="noConversion"/>
  <printOptions horizontalCentered="1"/>
  <pageMargins left="0.31496062992125984" right="0.31496062992125984" top="0.74803149606299213" bottom="0.35433070866141736" header="0.31496062992125984" footer="0.31496062992125984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A30"/>
  <sheetViews>
    <sheetView zoomScaleSheetLayoutView="100" workbookViewId="0">
      <selection activeCell="H17" sqref="H17"/>
    </sheetView>
  </sheetViews>
  <sheetFormatPr defaultColWidth="9" defaultRowHeight="13.5"/>
  <cols>
    <col min="2" max="2" width="9.5" customWidth="1"/>
    <col min="3" max="3" width="10.5" customWidth="1"/>
    <col min="4" max="4" width="49.75" customWidth="1"/>
    <col min="5" max="5" width="10.75" customWidth="1"/>
  </cols>
  <sheetData>
    <row r="2" s="1" customFormat="1"/>
    <row r="3" s="1" customFormat="1"/>
    <row r="4" s="1" customFormat="1"/>
    <row r="5" s="1" customFormat="1"/>
    <row r="6" s="1" customFormat="1"/>
    <row r="7" s="1" customFormat="1"/>
    <row r="8" s="1" customFormat="1" ht="47.25" customHeight="1"/>
    <row r="9" s="1" customFormat="1" ht="36.75" customHeight="1"/>
    <row r="10" s="1" customFormat="1" ht="35.25" customHeight="1"/>
    <row r="11" s="1" customFormat="1"/>
    <row r="12" s="1" customFormat="1"/>
    <row r="13" s="1" customFormat="1"/>
    <row r="14" s="1" customFormat="1"/>
    <row r="15" s="1" customFormat="1"/>
    <row r="16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</sheetData>
  <phoneticPr fontId="1" type="noConversion"/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汇总</vt:lpstr>
      <vt:lpstr>Sheet3</vt:lpstr>
      <vt:lpstr>汇总!Print_Titles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赵超萍</cp:lastModifiedBy>
  <cp:lastPrinted>2020-12-31T11:48:56Z</cp:lastPrinted>
  <dcterms:created xsi:type="dcterms:W3CDTF">2006-09-13T11:21:00Z</dcterms:created>
  <dcterms:modified xsi:type="dcterms:W3CDTF">2020-12-31T11:49:11Z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